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統計\H31年度\20教育庁基礎資料\09 基礎資料データのHP公表\01_【編集中】データ\01　エクセル\"/>
    </mc:Choice>
  </mc:AlternateContent>
  <bookViews>
    <workbookView xWindow="45" yWindow="30" windowWidth="8025" windowHeight="9315"/>
  </bookViews>
  <sheets>
    <sheet name="3-1" sheetId="9" r:id="rId1"/>
    <sheet name="3-2" sheetId="10" r:id="rId2"/>
    <sheet name="3-3" sheetId="11" r:id="rId3"/>
    <sheet name="3-4,5" sheetId="16" r:id="rId4"/>
    <sheet name="3-6" sheetId="14" r:id="rId5"/>
  </sheets>
  <externalReferences>
    <externalReference r:id="rId6"/>
  </externalReferences>
  <definedNames>
    <definedName name="_xlnm.Print_Area" localSheetId="0">'3-1'!$A$1:$I$25</definedName>
    <definedName name="_xlnm.Print_Area" localSheetId="1">'3-2'!$A$1:$J$39</definedName>
    <definedName name="_xlnm.Print_Area" localSheetId="2">'3-3'!$A$1:$K$30</definedName>
    <definedName name="_xlnm.Print_Area" localSheetId="3">'3-4,5'!$A$1:$I$73</definedName>
    <definedName name="_xlnm.Print_Area" localSheetId="4">'3-6'!$A$1:$H$44</definedName>
  </definedNames>
  <calcPr calcId="162913"/>
</workbook>
</file>

<file path=xl/calcChain.xml><?xml version="1.0" encoding="utf-8"?>
<calcChain xmlns="http://schemas.openxmlformats.org/spreadsheetml/2006/main">
  <c r="I63" i="16" l="1"/>
  <c r="I64" i="16" s="1"/>
  <c r="H63" i="16"/>
  <c r="G63" i="16"/>
  <c r="G64" i="16" s="1"/>
  <c r="F63" i="16"/>
  <c r="E63" i="16"/>
  <c r="E64" i="16" s="1"/>
  <c r="D63" i="16"/>
  <c r="C63" i="16"/>
  <c r="C64" i="16" s="1"/>
  <c r="C61" i="16"/>
  <c r="I62" i="16" s="1"/>
  <c r="C59" i="16"/>
  <c r="I60" i="16" s="1"/>
  <c r="C57" i="16"/>
  <c r="I58" i="16" s="1"/>
  <c r="H56" i="16"/>
  <c r="F56" i="16"/>
  <c r="C56" i="16"/>
  <c r="C55" i="16"/>
  <c r="I56" i="16" s="1"/>
  <c r="I54" i="16"/>
  <c r="G54" i="16"/>
  <c r="E54" i="16"/>
  <c r="C54" i="16"/>
  <c r="C53" i="16"/>
  <c r="H54" i="16" s="1"/>
  <c r="D58" i="16" l="1"/>
  <c r="F58" i="16"/>
  <c r="H58" i="16"/>
  <c r="D60" i="16"/>
  <c r="F60" i="16"/>
  <c r="H60" i="16"/>
  <c r="D62" i="16"/>
  <c r="F62" i="16"/>
  <c r="H62" i="16"/>
  <c r="D64" i="16"/>
  <c r="F64" i="16"/>
  <c r="H64" i="16"/>
  <c r="D54" i="16"/>
  <c r="F54" i="16"/>
  <c r="D56" i="16"/>
  <c r="G56" i="16"/>
  <c r="C58" i="16"/>
  <c r="E58" i="16"/>
  <c r="G58" i="16"/>
  <c r="C60" i="16"/>
  <c r="E60" i="16"/>
  <c r="G60" i="16"/>
  <c r="C62" i="16"/>
  <c r="E62" i="16"/>
  <c r="G62" i="16"/>
  <c r="J29" i="10" l="1"/>
  <c r="J25" i="10"/>
  <c r="J23" i="10"/>
  <c r="J21" i="10"/>
  <c r="J22" i="10" s="1"/>
  <c r="J19" i="10"/>
  <c r="J15" i="10"/>
  <c r="J16" i="10" s="1"/>
  <c r="J13" i="10"/>
  <c r="J11" i="10"/>
  <c r="J12" i="10" s="1"/>
  <c r="J9" i="10"/>
  <c r="J7" i="10"/>
  <c r="J8" i="10" s="1"/>
  <c r="J5" i="10"/>
  <c r="J6" i="10" s="1"/>
  <c r="J26" i="10" l="1"/>
  <c r="J10" i="10"/>
  <c r="J14" i="10"/>
  <c r="J20" i="10"/>
  <c r="J24" i="10"/>
  <c r="J30" i="10"/>
  <c r="J17" i="10"/>
  <c r="J18" i="10" s="1"/>
</calcChain>
</file>

<file path=xl/sharedStrings.xml><?xml version="1.0" encoding="utf-8"?>
<sst xmlns="http://schemas.openxmlformats.org/spreadsheetml/2006/main" count="171" uniqueCount="130">
  <si>
    <t>（単位：人）</t>
    <rPh sb="1" eb="3">
      <t>タンイ</t>
    </rPh>
    <rPh sb="4" eb="5">
      <t>ヒト</t>
    </rPh>
    <phoneticPr fontId="3"/>
  </si>
  <si>
    <t>卒業者合計</t>
    <rPh sb="0" eb="3">
      <t>ソツギョウシャ</t>
    </rPh>
    <rPh sb="3" eb="5">
      <t>ゴウケイ</t>
    </rPh>
    <phoneticPr fontId="3"/>
  </si>
  <si>
    <t>（再掲）</t>
    <rPh sb="1" eb="3">
      <t>サイケイ</t>
    </rPh>
    <phoneticPr fontId="3"/>
  </si>
  <si>
    <t>その他</t>
    <rPh sb="2" eb="3">
      <t>タ</t>
    </rPh>
    <phoneticPr fontId="3"/>
  </si>
  <si>
    <t>合　計</t>
    <rPh sb="0" eb="1">
      <t>ゴウ</t>
    </rPh>
    <rPh sb="2" eb="3">
      <t>ケイ</t>
    </rPh>
    <phoneticPr fontId="3"/>
  </si>
  <si>
    <t>都内中学校等への進学者</t>
    <rPh sb="0" eb="2">
      <t>トナイ</t>
    </rPh>
    <rPh sb="2" eb="5">
      <t>チュウガッコウ</t>
    </rPh>
    <rPh sb="5" eb="6">
      <t>ナド</t>
    </rPh>
    <rPh sb="8" eb="11">
      <t>シンガクシャ</t>
    </rPh>
    <phoneticPr fontId="3"/>
  </si>
  <si>
    <t>都外中学校等
への進学者</t>
    <rPh sb="0" eb="2">
      <t>トガイ</t>
    </rPh>
    <rPh sb="2" eb="5">
      <t>チュウガッコウ</t>
    </rPh>
    <rPh sb="5" eb="6">
      <t>トウ</t>
    </rPh>
    <rPh sb="9" eb="12">
      <t>シンガクシャ</t>
    </rPh>
    <phoneticPr fontId="3"/>
  </si>
  <si>
    <t>公　立</t>
    <rPh sb="0" eb="1">
      <t>コウ</t>
    </rPh>
    <rPh sb="2" eb="3">
      <t>リツ</t>
    </rPh>
    <phoneticPr fontId="3"/>
  </si>
  <si>
    <t>都　立</t>
    <rPh sb="0" eb="1">
      <t>ト</t>
    </rPh>
    <rPh sb="2" eb="3">
      <t>リツ</t>
    </rPh>
    <phoneticPr fontId="3"/>
  </si>
  <si>
    <t>私　立</t>
    <rPh sb="0" eb="1">
      <t>ワタシ</t>
    </rPh>
    <rPh sb="2" eb="3">
      <t>リツ</t>
    </rPh>
    <phoneticPr fontId="3"/>
  </si>
  <si>
    <t>国　立</t>
    <rPh sb="0" eb="1">
      <t>クニ</t>
    </rPh>
    <rPh sb="2" eb="3">
      <t>リツ</t>
    </rPh>
    <phoneticPr fontId="3"/>
  </si>
  <si>
    <t>　　　　卒業年度
　区分</t>
    <rPh sb="4" eb="6">
      <t>ソツギョウ</t>
    </rPh>
    <rPh sb="6" eb="8">
      <t>ネンド</t>
    </rPh>
    <rPh sb="10" eb="12">
      <t>クブン</t>
    </rPh>
    <phoneticPr fontId="3"/>
  </si>
  <si>
    <t>※　( )内数値は卒業者合計に占める割合である。端数を四捨五入している</t>
    <rPh sb="5" eb="6">
      <t>ナイ</t>
    </rPh>
    <rPh sb="6" eb="8">
      <t>スウチ</t>
    </rPh>
    <rPh sb="9" eb="12">
      <t>ソツギョウシャ</t>
    </rPh>
    <rPh sb="12" eb="14">
      <t>ゴウケイ</t>
    </rPh>
    <rPh sb="15" eb="16">
      <t>シ</t>
    </rPh>
    <rPh sb="18" eb="20">
      <t>ワリアイ</t>
    </rPh>
    <rPh sb="24" eb="26">
      <t>ハスウ</t>
    </rPh>
    <rPh sb="27" eb="31">
      <t>シシャゴニュウ</t>
    </rPh>
    <phoneticPr fontId="3"/>
  </si>
  <si>
    <t>　ため、合計と一致しない場合がある。</t>
    <phoneticPr fontId="3"/>
  </si>
  <si>
    <t>3-1 都内公立小学校進路状況の推移</t>
    <rPh sb="4" eb="6">
      <t>トナイ</t>
    </rPh>
    <rPh sb="6" eb="8">
      <t>コウリツ</t>
    </rPh>
    <rPh sb="8" eb="11">
      <t>ショウガッコウ</t>
    </rPh>
    <rPh sb="11" eb="13">
      <t>シンロ</t>
    </rPh>
    <rPh sb="13" eb="15">
      <t>ジョウキョウ</t>
    </rPh>
    <rPh sb="16" eb="18">
      <t>スイイ</t>
    </rPh>
    <phoneticPr fontId="3"/>
  </si>
  <si>
    <t>専修学校等入学者のうち就職している者</t>
    <rPh sb="0" eb="2">
      <t>センシュウ</t>
    </rPh>
    <rPh sb="2" eb="4">
      <t>ガッコウ</t>
    </rPh>
    <rPh sb="4" eb="5">
      <t>トウ</t>
    </rPh>
    <rPh sb="5" eb="7">
      <t>ニュウガク</t>
    </rPh>
    <rPh sb="7" eb="8">
      <t>シャ</t>
    </rPh>
    <rPh sb="11" eb="13">
      <t>シュウショク</t>
    </rPh>
    <rPh sb="17" eb="18">
      <t>モノ</t>
    </rPh>
    <phoneticPr fontId="3"/>
  </si>
  <si>
    <t>進学者のうち就職している者</t>
    <rPh sb="0" eb="3">
      <t>シンガクシャ</t>
    </rPh>
    <rPh sb="6" eb="8">
      <t>シュウショク</t>
    </rPh>
    <rPh sb="12" eb="13">
      <t>モノ</t>
    </rPh>
    <phoneticPr fontId="3"/>
  </si>
  <si>
    <t>不詳・死亡</t>
    <rPh sb="0" eb="2">
      <t>フショウ</t>
    </rPh>
    <rPh sb="3" eb="5">
      <t>シボウ</t>
    </rPh>
    <phoneticPr fontId="3"/>
  </si>
  <si>
    <t>（在家庭者・海外転出等）</t>
    <rPh sb="1" eb="2">
      <t>ザイ</t>
    </rPh>
    <rPh sb="2" eb="4">
      <t>カテイ</t>
    </rPh>
    <rPh sb="4" eb="5">
      <t>モノ</t>
    </rPh>
    <rPh sb="6" eb="8">
      <t>カイガイ</t>
    </rPh>
    <rPh sb="8" eb="10">
      <t>テンシュツ</t>
    </rPh>
    <rPh sb="10" eb="11">
      <t>トウ</t>
    </rPh>
    <phoneticPr fontId="3"/>
  </si>
  <si>
    <t>その他の者</t>
    <rPh sb="2" eb="3">
      <t>タ</t>
    </rPh>
    <rPh sb="4" eb="5">
      <t>モノ</t>
    </rPh>
    <phoneticPr fontId="3"/>
  </si>
  <si>
    <t>就職者</t>
    <rPh sb="0" eb="2">
      <t>シュウショク</t>
    </rPh>
    <rPh sb="2" eb="3">
      <t>シャ</t>
    </rPh>
    <phoneticPr fontId="3"/>
  </si>
  <si>
    <t xml:space="preserve">専修学校等
入学者      </t>
    <rPh sb="0" eb="2">
      <t>センシュウ</t>
    </rPh>
    <rPh sb="2" eb="4">
      <t>ガッコウ</t>
    </rPh>
    <rPh sb="4" eb="5">
      <t>トウ</t>
    </rPh>
    <rPh sb="6" eb="9">
      <t>ニュウガクシャ</t>
    </rPh>
    <phoneticPr fontId="3"/>
  </si>
  <si>
    <t>通信制</t>
    <rPh sb="0" eb="3">
      <t>ツウシンセイ</t>
    </rPh>
    <phoneticPr fontId="3"/>
  </si>
  <si>
    <t>定時制</t>
    <rPh sb="0" eb="3">
      <t>テイジセイ</t>
    </rPh>
    <phoneticPr fontId="3"/>
  </si>
  <si>
    <t>全日制</t>
    <rPh sb="0" eb="3">
      <t>ゼンニチセイ</t>
    </rPh>
    <phoneticPr fontId="3"/>
  </si>
  <si>
    <t>進 学 者</t>
    <rPh sb="0" eb="1">
      <t>ススム</t>
    </rPh>
    <rPh sb="2" eb="3">
      <t>ガク</t>
    </rPh>
    <rPh sb="4" eb="5">
      <t>シャ</t>
    </rPh>
    <phoneticPr fontId="3"/>
  </si>
  <si>
    <t>区分</t>
    <rPh sb="0" eb="2">
      <t>クブン</t>
    </rPh>
    <phoneticPr fontId="3"/>
  </si>
  <si>
    <t>卒業年度</t>
    <rPh sb="0" eb="2">
      <t>ソツギョウ</t>
    </rPh>
    <rPh sb="2" eb="4">
      <t>ネンド</t>
    </rPh>
    <phoneticPr fontId="3"/>
  </si>
  <si>
    <t>3-2 都内公立中学校進路状況の推移</t>
    <rPh sb="4" eb="6">
      <t>トナイ</t>
    </rPh>
    <rPh sb="6" eb="8">
      <t>コウリツ</t>
    </rPh>
    <rPh sb="8" eb="11">
      <t>チュウガッコウ</t>
    </rPh>
    <rPh sb="11" eb="13">
      <t>シンロ</t>
    </rPh>
    <rPh sb="13" eb="15">
      <t>ジョウキョウ</t>
    </rPh>
    <rPh sb="16" eb="18">
      <t>スイイ</t>
    </rPh>
    <phoneticPr fontId="3"/>
  </si>
  <si>
    <t>※　進学希望在家庭者等は、「専修学校等入学者」の中の予備校入学者と「在家庭者」のうち</t>
    <rPh sb="2" eb="4">
      <t>シンガク</t>
    </rPh>
    <rPh sb="4" eb="6">
      <t>キボウ</t>
    </rPh>
    <rPh sb="6" eb="7">
      <t>ザイ</t>
    </rPh>
    <rPh sb="7" eb="9">
      <t>カテイ</t>
    </rPh>
    <rPh sb="9" eb="10">
      <t>モノ</t>
    </rPh>
    <rPh sb="10" eb="11">
      <t>トウ</t>
    </rPh>
    <rPh sb="14" eb="16">
      <t>センシュウ</t>
    </rPh>
    <rPh sb="16" eb="18">
      <t>ガッコウ</t>
    </rPh>
    <rPh sb="18" eb="19">
      <t>トウ</t>
    </rPh>
    <rPh sb="19" eb="21">
      <t>ニュウガク</t>
    </rPh>
    <rPh sb="21" eb="22">
      <t>シャ</t>
    </rPh>
    <rPh sb="24" eb="25">
      <t>ナカ</t>
    </rPh>
    <rPh sb="26" eb="27">
      <t>ヨ</t>
    </rPh>
    <rPh sb="27" eb="28">
      <t>ビ</t>
    </rPh>
    <rPh sb="28" eb="29">
      <t>コウ</t>
    </rPh>
    <rPh sb="29" eb="32">
      <t>ニュウガクシャ</t>
    </rPh>
    <rPh sb="34" eb="35">
      <t>ザイ</t>
    </rPh>
    <rPh sb="35" eb="37">
      <t>カテイ</t>
    </rPh>
    <rPh sb="37" eb="38">
      <t>シャ</t>
    </rPh>
    <phoneticPr fontId="3"/>
  </si>
  <si>
    <t>進学希望在家庭者等</t>
    <rPh sb="0" eb="2">
      <t>シンガク</t>
    </rPh>
    <rPh sb="2" eb="4">
      <t>キボウ</t>
    </rPh>
    <rPh sb="4" eb="5">
      <t>ザイ</t>
    </rPh>
    <rPh sb="5" eb="7">
      <t>カテイ</t>
    </rPh>
    <rPh sb="7" eb="8">
      <t>モノ</t>
    </rPh>
    <rPh sb="8" eb="9">
      <t>トウ</t>
    </rPh>
    <phoneticPr fontId="3"/>
  </si>
  <si>
    <t>不詳・死亡</t>
    <phoneticPr fontId="3"/>
  </si>
  <si>
    <t>(在家庭者・
海外転出等)</t>
    <rPh sb="1" eb="2">
      <t>ザイ</t>
    </rPh>
    <rPh sb="2" eb="4">
      <t>カテイ</t>
    </rPh>
    <rPh sb="4" eb="5">
      <t>モノ</t>
    </rPh>
    <rPh sb="7" eb="9">
      <t>カイガイ</t>
    </rPh>
    <rPh sb="9" eb="11">
      <t>テンシュツ</t>
    </rPh>
    <rPh sb="11" eb="12">
      <t>トウ</t>
    </rPh>
    <phoneticPr fontId="3"/>
  </si>
  <si>
    <t>一時的な仕事に就いた者</t>
    <rPh sb="0" eb="3">
      <t>イチジテキ</t>
    </rPh>
    <rPh sb="4" eb="6">
      <t>シゴト</t>
    </rPh>
    <rPh sb="7" eb="8">
      <t>ツ</t>
    </rPh>
    <rPh sb="10" eb="11">
      <t>モノ</t>
    </rPh>
    <phoneticPr fontId="3"/>
  </si>
  <si>
    <t>就　職　者</t>
    <rPh sb="0" eb="1">
      <t>シュウ</t>
    </rPh>
    <rPh sb="2" eb="3">
      <t>ショク</t>
    </rPh>
    <rPh sb="4" eb="5">
      <t>シャ</t>
    </rPh>
    <phoneticPr fontId="3"/>
  </si>
  <si>
    <t>専修学校等
入　学　者</t>
    <rPh sb="0" eb="2">
      <t>センシュウ</t>
    </rPh>
    <rPh sb="2" eb="4">
      <t>ガッコウ</t>
    </rPh>
    <rPh sb="4" eb="5">
      <t>トウ</t>
    </rPh>
    <rPh sb="6" eb="7">
      <t>ニュウ</t>
    </rPh>
    <rPh sb="8" eb="9">
      <t>ガク</t>
    </rPh>
    <rPh sb="10" eb="11">
      <t>シャ</t>
    </rPh>
    <phoneticPr fontId="3"/>
  </si>
  <si>
    <t xml:space="preserve"> 区分</t>
    <rPh sb="1" eb="3">
      <t>クブン</t>
    </rPh>
    <phoneticPr fontId="3"/>
  </si>
  <si>
    <t>3-3 都内公立高等学校進路状況の推移</t>
    <rPh sb="4" eb="6">
      <t>トナイ</t>
    </rPh>
    <rPh sb="6" eb="8">
      <t>コウリツ</t>
    </rPh>
    <rPh sb="8" eb="10">
      <t>コウトウ</t>
    </rPh>
    <rPh sb="10" eb="12">
      <t>ガッコウ</t>
    </rPh>
    <rPh sb="12" eb="14">
      <t>シンロ</t>
    </rPh>
    <rPh sb="14" eb="16">
      <t>ジョウキョウ</t>
    </rPh>
    <rPh sb="17" eb="19">
      <t>スイイ</t>
    </rPh>
    <phoneticPr fontId="3"/>
  </si>
  <si>
    <t>知的障害</t>
    <rPh sb="0" eb="2">
      <t>チテキ</t>
    </rPh>
    <rPh sb="2" eb="4">
      <t>ショウガイ</t>
    </rPh>
    <phoneticPr fontId="32"/>
  </si>
  <si>
    <t>肢体不自由</t>
    <rPh sb="0" eb="2">
      <t>シタイ</t>
    </rPh>
    <rPh sb="2" eb="5">
      <t>フジユウ</t>
    </rPh>
    <phoneticPr fontId="32"/>
  </si>
  <si>
    <t>聴覚障害</t>
    <rPh sb="0" eb="2">
      <t>チョウカク</t>
    </rPh>
    <rPh sb="2" eb="4">
      <t>ショウガイ</t>
    </rPh>
    <phoneticPr fontId="32"/>
  </si>
  <si>
    <t>視覚障害</t>
    <rPh sb="0" eb="2">
      <t>シカク</t>
    </rPh>
    <rPh sb="2" eb="4">
      <t>ショウガイ</t>
    </rPh>
    <phoneticPr fontId="32"/>
  </si>
  <si>
    <t>その他</t>
    <rPh sb="2" eb="3">
      <t>タ</t>
    </rPh>
    <phoneticPr fontId="32"/>
  </si>
  <si>
    <t>就業者</t>
    <rPh sb="0" eb="3">
      <t>シュウギョウシャ</t>
    </rPh>
    <phoneticPr fontId="32"/>
  </si>
  <si>
    <t>全国(公立)</t>
    <phoneticPr fontId="32"/>
  </si>
  <si>
    <t>東京都(公立)</t>
    <phoneticPr fontId="32"/>
  </si>
  <si>
    <t>（２）高等学校</t>
    <rPh sb="3" eb="5">
      <t>コウトウ</t>
    </rPh>
    <rPh sb="5" eb="7">
      <t>ガッコウ</t>
    </rPh>
    <phoneticPr fontId="32"/>
  </si>
  <si>
    <t>東京都(公立)</t>
    <rPh sb="0" eb="2">
      <t>トウキョウ</t>
    </rPh>
    <rPh sb="2" eb="3">
      <t>ト</t>
    </rPh>
    <rPh sb="4" eb="6">
      <t>コウリツ</t>
    </rPh>
    <phoneticPr fontId="32"/>
  </si>
  <si>
    <t>全国(公立)</t>
    <rPh sb="0" eb="2">
      <t>ゼンコク</t>
    </rPh>
    <rPh sb="3" eb="5">
      <t>コウリツ</t>
    </rPh>
    <phoneticPr fontId="32"/>
  </si>
  <si>
    <t>（１）中学校</t>
    <rPh sb="3" eb="6">
      <t>チュウガッコウ</t>
    </rPh>
    <phoneticPr fontId="32"/>
  </si>
  <si>
    <t>3-6 公立中学校・高等学校卒業者の進学率の推移</t>
    <rPh sb="4" eb="6">
      <t>コウリツ</t>
    </rPh>
    <rPh sb="6" eb="9">
      <t>チュウガッコウ</t>
    </rPh>
    <rPh sb="10" eb="12">
      <t>コウトウ</t>
    </rPh>
    <rPh sb="12" eb="14">
      <t>ガッコウ</t>
    </rPh>
    <rPh sb="14" eb="17">
      <t>ソツギョウシャ</t>
    </rPh>
    <rPh sb="18" eb="20">
      <t>シンガク</t>
    </rPh>
    <rPh sb="20" eb="21">
      <t>リツ</t>
    </rPh>
    <rPh sb="22" eb="24">
      <t>スイイ</t>
    </rPh>
    <phoneticPr fontId="32"/>
  </si>
  <si>
    <t>≪東京都教育委員会「公立学校統計調査（進路状況調査編）」≫</t>
    <rPh sb="1" eb="3">
      <t>トウキョウ</t>
    </rPh>
    <rPh sb="3" eb="4">
      <t>ト</t>
    </rPh>
    <rPh sb="4" eb="6">
      <t>キョウイク</t>
    </rPh>
    <rPh sb="6" eb="9">
      <t>イインカイ</t>
    </rPh>
    <rPh sb="10" eb="12">
      <t>コウリツ</t>
    </rPh>
    <rPh sb="12" eb="14">
      <t>ガッコウ</t>
    </rPh>
    <rPh sb="14" eb="16">
      <t>トウケイ</t>
    </rPh>
    <rPh sb="16" eb="18">
      <t>チョウサ</t>
    </rPh>
    <rPh sb="19" eb="21">
      <t>シンロ</t>
    </rPh>
    <rPh sb="21" eb="23">
      <t>ジョウキョウ</t>
    </rPh>
    <rPh sb="23" eb="25">
      <t>チョウサ</t>
    </rPh>
    <rPh sb="25" eb="26">
      <t>ヘン</t>
    </rPh>
    <phoneticPr fontId="3"/>
  </si>
  <si>
    <t>※　全日制進学者には、中等教育学校後期課程への進学者を含む。</t>
    <rPh sb="2" eb="5">
      <t>ゼンニチセイ</t>
    </rPh>
    <rPh sb="5" eb="8">
      <t>シンガクシャ</t>
    </rPh>
    <rPh sb="11" eb="17">
      <t>チュウトウキョウイクガッコウ</t>
    </rPh>
    <rPh sb="17" eb="19">
      <t>コウキ</t>
    </rPh>
    <rPh sb="19" eb="21">
      <t>カテイ</t>
    </rPh>
    <phoneticPr fontId="3"/>
  </si>
  <si>
    <t>高等学校</t>
    <rPh sb="0" eb="2">
      <t>コウトウ</t>
    </rPh>
    <rPh sb="2" eb="4">
      <t>ガッコウ</t>
    </rPh>
    <phoneticPr fontId="3"/>
  </si>
  <si>
    <t>高等専門学校</t>
    <rPh sb="0" eb="2">
      <t>コウトウ</t>
    </rPh>
    <rPh sb="2" eb="4">
      <t>センモン</t>
    </rPh>
    <rPh sb="4" eb="6">
      <t>ガッコウ</t>
    </rPh>
    <phoneticPr fontId="3"/>
  </si>
  <si>
    <t>特別支援
学校高等部</t>
    <rPh sb="0" eb="2">
      <t>トクベツ</t>
    </rPh>
    <rPh sb="2" eb="4">
      <t>シエン</t>
    </rPh>
    <rPh sb="5" eb="6">
      <t>ガク</t>
    </rPh>
    <rPh sb="6" eb="7">
      <t>コウ</t>
    </rPh>
    <rPh sb="7" eb="10">
      <t>コウトウブ</t>
    </rPh>
    <phoneticPr fontId="3"/>
  </si>
  <si>
    <t>※　進学率＝進学者÷卒業者×100</t>
    <rPh sb="2" eb="4">
      <t>シンガク</t>
    </rPh>
    <rPh sb="4" eb="5">
      <t>リツ</t>
    </rPh>
    <rPh sb="6" eb="9">
      <t>シンガクシャ</t>
    </rPh>
    <rPh sb="10" eb="13">
      <t>ソツギョウシャ</t>
    </rPh>
    <phoneticPr fontId="3"/>
  </si>
  <si>
    <r>
      <t xml:space="preserve">進　学　者
</t>
    </r>
    <r>
      <rPr>
        <sz val="9"/>
        <rFont val="ＭＳ 明朝"/>
        <family val="1"/>
        <charset val="128"/>
      </rPr>
      <t>(大学・短大等)</t>
    </r>
    <rPh sb="0" eb="1">
      <t>ススム</t>
    </rPh>
    <rPh sb="2" eb="3">
      <t>ガク</t>
    </rPh>
    <rPh sb="4" eb="5">
      <t>シャ</t>
    </rPh>
    <rPh sb="7" eb="9">
      <t>ダイガク</t>
    </rPh>
    <rPh sb="10" eb="12">
      <t>タンダイ</t>
    </rPh>
    <rPh sb="12" eb="13">
      <t>トウ</t>
    </rPh>
    <phoneticPr fontId="3"/>
  </si>
  <si>
    <t>※　中学校の進学者…高等学校、中等教育学校後期課程、高等専門学校及び
　特別支援学校高等部</t>
    <rPh sb="2" eb="5">
      <t>チュウガッコウ</t>
    </rPh>
    <rPh sb="6" eb="9">
      <t>シンガクシャ</t>
    </rPh>
    <rPh sb="10" eb="12">
      <t>コウトウ</t>
    </rPh>
    <rPh sb="12" eb="14">
      <t>ガッコウ</t>
    </rPh>
    <rPh sb="15" eb="17">
      <t>チュウトウ</t>
    </rPh>
    <rPh sb="17" eb="19">
      <t>キョウイク</t>
    </rPh>
    <rPh sb="19" eb="21">
      <t>ガッコウ</t>
    </rPh>
    <rPh sb="21" eb="23">
      <t>コウキ</t>
    </rPh>
    <rPh sb="23" eb="25">
      <t>カテイ</t>
    </rPh>
    <rPh sb="26" eb="28">
      <t>コウトウ</t>
    </rPh>
    <rPh sb="28" eb="30">
      <t>センモン</t>
    </rPh>
    <rPh sb="30" eb="32">
      <t>ガッコウ</t>
    </rPh>
    <rPh sb="32" eb="33">
      <t>オヨ</t>
    </rPh>
    <rPh sb="36" eb="38">
      <t>トクベツ</t>
    </rPh>
    <rPh sb="38" eb="40">
      <t>シエン</t>
    </rPh>
    <rPh sb="40" eb="42">
      <t>ガッコウ</t>
    </rPh>
    <rPh sb="42" eb="45">
      <t>コウトウブ</t>
    </rPh>
    <phoneticPr fontId="3"/>
  </si>
  <si>
    <t>※　高等学校の進学者…大学、短期大学、高等学校専攻科及び特別支援学校
　高等部専攻科</t>
    <rPh sb="2" eb="4">
      <t>コウトウ</t>
    </rPh>
    <rPh sb="4" eb="6">
      <t>ガッコウ</t>
    </rPh>
    <rPh sb="7" eb="10">
      <t>シンガクシャ</t>
    </rPh>
    <rPh sb="11" eb="13">
      <t>ダイガク</t>
    </rPh>
    <rPh sb="14" eb="16">
      <t>タンキ</t>
    </rPh>
    <rPh sb="16" eb="18">
      <t>ダイガク</t>
    </rPh>
    <rPh sb="19" eb="21">
      <t>コウトウ</t>
    </rPh>
    <rPh sb="21" eb="23">
      <t>ガッコウ</t>
    </rPh>
    <rPh sb="23" eb="26">
      <t>センコウカ</t>
    </rPh>
    <rPh sb="26" eb="27">
      <t>オヨ</t>
    </rPh>
    <rPh sb="28" eb="30">
      <t>トクベツ</t>
    </rPh>
    <rPh sb="30" eb="32">
      <t>シエン</t>
    </rPh>
    <rPh sb="32" eb="34">
      <t>ガッコウ</t>
    </rPh>
    <rPh sb="36" eb="39">
      <t>コウトウブ</t>
    </rPh>
    <rPh sb="39" eb="42">
      <t>センコウカ</t>
    </rPh>
    <phoneticPr fontId="3"/>
  </si>
  <si>
    <t>特別支援
学校
中学部</t>
    <rPh sb="0" eb="2">
      <t>トクベツ</t>
    </rPh>
    <rPh sb="2" eb="4">
      <t>シエン</t>
    </rPh>
    <rPh sb="5" eb="7">
      <t>ガッコウ</t>
    </rPh>
    <rPh sb="8" eb="10">
      <t>チュウガク</t>
    </rPh>
    <rPh sb="10" eb="11">
      <t>ブ</t>
    </rPh>
    <phoneticPr fontId="3"/>
  </si>
  <si>
    <t>≪東京都教育委員会「公立学校統計調査(進路状況調査編)」、東京都総務局「学校基本統計(学校基本調査報告書)」≫</t>
    <rPh sb="1" eb="4">
      <t>トウキョウト</t>
    </rPh>
    <rPh sb="4" eb="6">
      <t>キョウイク</t>
    </rPh>
    <rPh sb="6" eb="9">
      <t>イインカイ</t>
    </rPh>
    <rPh sb="29" eb="31">
      <t>トウキョウ</t>
    </rPh>
    <rPh sb="31" eb="32">
      <t>ト</t>
    </rPh>
    <rPh sb="40" eb="53">
      <t>トウケイ</t>
    </rPh>
    <phoneticPr fontId="3"/>
  </si>
  <si>
    <t>≪東京都教育委員会「公立学校統計調査(進路状況調査編)」、東京都総務局「学校基本統計(学校基本調査報告書)」≫</t>
    <rPh sb="1" eb="3">
      <t>トウキョウ</t>
    </rPh>
    <rPh sb="3" eb="4">
      <t>ト</t>
    </rPh>
    <rPh sb="4" eb="6">
      <t>キョウイク</t>
    </rPh>
    <rPh sb="6" eb="9">
      <t>イインカイ</t>
    </rPh>
    <rPh sb="10" eb="12">
      <t>コウリツ</t>
    </rPh>
    <rPh sb="12" eb="14">
      <t>ガッコウ</t>
    </rPh>
    <rPh sb="14" eb="16">
      <t>トウケイ</t>
    </rPh>
    <rPh sb="16" eb="18">
      <t>チョウサ</t>
    </rPh>
    <rPh sb="19" eb="21">
      <t>シンロ</t>
    </rPh>
    <rPh sb="21" eb="23">
      <t>ジョウキョウ</t>
    </rPh>
    <rPh sb="23" eb="25">
      <t>チョウサ</t>
    </rPh>
    <rPh sb="25" eb="26">
      <t>ヘン</t>
    </rPh>
    <rPh sb="29" eb="31">
      <t>トウキョウ</t>
    </rPh>
    <rPh sb="31" eb="32">
      <t>ト</t>
    </rPh>
    <rPh sb="40" eb="53">
      <t>トウケイ</t>
    </rPh>
    <phoneticPr fontId="3"/>
  </si>
  <si>
    <t>≪東京都総務局「学校基本統計(学校基本調査報告書)」、文部科学省「学校基本調査報告書」≫</t>
    <rPh sb="1" eb="3">
      <t>トウキョウ</t>
    </rPh>
    <rPh sb="3" eb="4">
      <t>ト</t>
    </rPh>
    <rPh sb="27" eb="29">
      <t>モンブ</t>
    </rPh>
    <rPh sb="29" eb="32">
      <t>カガクショウ</t>
    </rPh>
    <rPh sb="33" eb="35">
      <t>ガッコウ</t>
    </rPh>
    <rPh sb="35" eb="37">
      <t>キホン</t>
    </rPh>
    <rPh sb="37" eb="39">
      <t>チョウサ</t>
    </rPh>
    <rPh sb="39" eb="42">
      <t>ホウコクショ</t>
    </rPh>
    <phoneticPr fontId="32"/>
  </si>
  <si>
    <t>※　( )内数値は、卒業者合計に占める割合である。端数を四捨五入しているため、</t>
    <rPh sb="5" eb="6">
      <t>ナイ</t>
    </rPh>
    <rPh sb="6" eb="8">
      <t>スウチ</t>
    </rPh>
    <rPh sb="10" eb="13">
      <t>ソツギョウシャ</t>
    </rPh>
    <rPh sb="13" eb="15">
      <t>ゴウケイ</t>
    </rPh>
    <rPh sb="16" eb="17">
      <t>シ</t>
    </rPh>
    <rPh sb="19" eb="21">
      <t>ワリアイ</t>
    </rPh>
    <rPh sb="25" eb="27">
      <t>ハスウ</t>
    </rPh>
    <rPh sb="28" eb="32">
      <t>シシャゴニュウ</t>
    </rPh>
    <phoneticPr fontId="3"/>
  </si>
  <si>
    <t>　合計と一致しない場合がある。</t>
    <rPh sb="1" eb="3">
      <t>ゴウケイ</t>
    </rPh>
    <phoneticPr fontId="3"/>
  </si>
  <si>
    <t>(27･3月)</t>
  </si>
  <si>
    <t>(28･3月)</t>
  </si>
  <si>
    <t>(29･3月)</t>
  </si>
  <si>
    <t>私立</t>
    <rPh sb="0" eb="2">
      <t>シリツ</t>
    </rPh>
    <phoneticPr fontId="3"/>
  </si>
  <si>
    <t>※　( )内数値は、卒業者合計に占める割合である。端数を四捨五入しているため、合計と</t>
    <rPh sb="5" eb="6">
      <t>ナイ</t>
    </rPh>
    <rPh sb="6" eb="8">
      <t>スウチ</t>
    </rPh>
    <rPh sb="10" eb="13">
      <t>ソツギョウシャ</t>
    </rPh>
    <rPh sb="13" eb="15">
      <t>ゴウケイ</t>
    </rPh>
    <rPh sb="16" eb="17">
      <t>シ</t>
    </rPh>
    <rPh sb="19" eb="21">
      <t>ワリアイ</t>
    </rPh>
    <rPh sb="25" eb="27">
      <t>ハスウ</t>
    </rPh>
    <rPh sb="28" eb="32">
      <t>シシャゴニュウ</t>
    </rPh>
    <rPh sb="39" eb="41">
      <t>ゴウケイ</t>
    </rPh>
    <phoneticPr fontId="3"/>
  </si>
  <si>
    <t>　一致しない場合がある。</t>
    <rPh sb="1" eb="3">
      <t>イッチ</t>
    </rPh>
    <phoneticPr fontId="3"/>
  </si>
  <si>
    <t>　進学希望を合わせた数である。</t>
    <phoneticPr fontId="3"/>
  </si>
  <si>
    <t>（単位：％）</t>
    <rPh sb="1" eb="3">
      <t>タンイ</t>
    </rPh>
    <phoneticPr fontId="32"/>
  </si>
  <si>
    <t>合計</t>
    <rPh sb="0" eb="2">
      <t>ゴウケイ</t>
    </rPh>
    <phoneticPr fontId="32"/>
  </si>
  <si>
    <t>病弱</t>
    <rPh sb="0" eb="2">
      <t>ビョウジャク</t>
    </rPh>
    <phoneticPr fontId="32"/>
  </si>
  <si>
    <t>在家庭者</t>
    <rPh sb="0" eb="1">
      <t>ザイ</t>
    </rPh>
    <rPh sb="1" eb="3">
      <t>カテイ</t>
    </rPh>
    <rPh sb="3" eb="4">
      <t>シャ</t>
    </rPh>
    <phoneticPr fontId="32"/>
  </si>
  <si>
    <t>社会福祉施設
入所、通所者</t>
    <rPh sb="0" eb="2">
      <t>シャカイ</t>
    </rPh>
    <rPh sb="2" eb="4">
      <t>フクシ</t>
    </rPh>
    <rPh sb="4" eb="6">
      <t>シセツ</t>
    </rPh>
    <rPh sb="7" eb="9">
      <t>ニュウショ</t>
    </rPh>
    <rPh sb="10" eb="13">
      <t>ツウショシャ</t>
    </rPh>
    <phoneticPr fontId="32"/>
  </si>
  <si>
    <t>専修学校
等入学者</t>
    <rPh sb="0" eb="2">
      <t>センシュウ</t>
    </rPh>
    <rPh sb="2" eb="4">
      <t>ガッコウ</t>
    </rPh>
    <rPh sb="5" eb="6">
      <t>トウ</t>
    </rPh>
    <rPh sb="6" eb="9">
      <t>ニュウガクシャ</t>
    </rPh>
    <phoneticPr fontId="32"/>
  </si>
  <si>
    <t>進学者</t>
    <rPh sb="0" eb="3">
      <t>シンガクシャ</t>
    </rPh>
    <phoneticPr fontId="32"/>
  </si>
  <si>
    <t xml:space="preserve">
　　　　 　　　区分
 卒業年度</t>
    <rPh sb="9" eb="11">
      <t>クブン</t>
    </rPh>
    <rPh sb="13" eb="15">
      <t>ソツギョウ</t>
    </rPh>
    <rPh sb="15" eb="17">
      <t>ネンド</t>
    </rPh>
    <phoneticPr fontId="32"/>
  </si>
  <si>
    <t>3-4 都内公立特別支援学校高等部進路状況の推移</t>
    <rPh sb="4" eb="5">
      <t>ト</t>
    </rPh>
    <rPh sb="5" eb="6">
      <t>ナイ</t>
    </rPh>
    <rPh sb="6" eb="8">
      <t>コウリツ</t>
    </rPh>
    <rPh sb="8" eb="10">
      <t>トクベツ</t>
    </rPh>
    <rPh sb="10" eb="12">
      <t>シエン</t>
    </rPh>
    <rPh sb="12" eb="14">
      <t>ガッコウ</t>
    </rPh>
    <rPh sb="14" eb="17">
      <t>コウトウブ</t>
    </rPh>
    <rPh sb="17" eb="19">
      <t>シンロ</t>
    </rPh>
    <rPh sb="19" eb="21">
      <t>ジョウキョウ</t>
    </rPh>
    <rPh sb="22" eb="24">
      <t>スイイ</t>
    </rPh>
    <phoneticPr fontId="32"/>
  </si>
  <si>
    <t>（単位：人）</t>
    <phoneticPr fontId="32"/>
  </si>
  <si>
    <t>≪東京都教育委員会「公立学校統計調査(進路状況調査編)」≫</t>
    <phoneticPr fontId="32"/>
  </si>
  <si>
    <t>※　専攻科の卒業者を含む。</t>
    <phoneticPr fontId="32"/>
  </si>
  <si>
    <t>企業就労率</t>
    <rPh sb="0" eb="2">
      <t>キギョウ</t>
    </rPh>
    <rPh sb="2" eb="4">
      <t>シュウロウ</t>
    </rPh>
    <rPh sb="4" eb="5">
      <t>リツ</t>
    </rPh>
    <phoneticPr fontId="3"/>
  </si>
  <si>
    <t>※　基準日は卒業年度の翌５月１日現在</t>
    <rPh sb="2" eb="5">
      <t>キジュンビ</t>
    </rPh>
    <rPh sb="11" eb="12">
      <t>ヨク</t>
    </rPh>
    <phoneticPr fontId="32"/>
  </si>
  <si>
    <t>H26(2014)
(27･3月)</t>
    <rPh sb="15" eb="16">
      <t>ツキ</t>
    </rPh>
    <phoneticPr fontId="3"/>
  </si>
  <si>
    <t>H27(2015)
(28･3月)</t>
    <rPh sb="15" eb="16">
      <t>ツキ</t>
    </rPh>
    <phoneticPr fontId="3"/>
  </si>
  <si>
    <t>H28(2016)
(29･3月)</t>
    <rPh sb="15" eb="16">
      <t>ツキ</t>
    </rPh>
    <phoneticPr fontId="3"/>
  </si>
  <si>
    <t>H29(2017)
(30･3月)</t>
    <rPh sb="15" eb="16">
      <t>ツキ</t>
    </rPh>
    <phoneticPr fontId="3"/>
  </si>
  <si>
    <t>H26(2014)
(27･3月)</t>
  </si>
  <si>
    <t>H27(2015)
(28･3月)</t>
  </si>
  <si>
    <t>H28(2016)
(29･3月)</t>
  </si>
  <si>
    <t>H29(2017)
(30･3月)</t>
    <phoneticPr fontId="3"/>
  </si>
  <si>
    <t>※　平成28(2016)年度まで「左記以外の者」に含まれていた「有期雇用労働者（フ</t>
    <phoneticPr fontId="3"/>
  </si>
  <si>
    <t>　ルタイム勤務相当以外）」及び「臨時労働者」は、国の学校基本調査の項目変更</t>
    <phoneticPr fontId="3"/>
  </si>
  <si>
    <t>　を踏まえて、平成29(2017)年度から「就職者等」に含まれている。</t>
    <phoneticPr fontId="3"/>
  </si>
  <si>
    <t>H26(2014)</t>
    <phoneticPr fontId="3"/>
  </si>
  <si>
    <t>H27(2015)</t>
    <phoneticPr fontId="3"/>
  </si>
  <si>
    <t>H28(2016)</t>
    <phoneticPr fontId="3"/>
  </si>
  <si>
    <t>H29(2017)</t>
    <phoneticPr fontId="3"/>
  </si>
  <si>
    <t>(30･3月)</t>
    <phoneticPr fontId="3"/>
  </si>
  <si>
    <t>H26(2014)
(27・3月)</t>
    <phoneticPr fontId="32"/>
  </si>
  <si>
    <t>H27(2015)
(28・3月)</t>
    <phoneticPr fontId="32"/>
  </si>
  <si>
    <t>H28(2016)
(29・3月)</t>
    <phoneticPr fontId="32"/>
  </si>
  <si>
    <t>H29(2017)
(30・3月)</t>
    <phoneticPr fontId="32"/>
  </si>
  <si>
    <t>H25(2013)</t>
    <phoneticPr fontId="3"/>
  </si>
  <si>
    <t>H26(2014)</t>
    <phoneticPr fontId="3"/>
  </si>
  <si>
    <t>H27(2015)</t>
    <phoneticPr fontId="3"/>
  </si>
  <si>
    <t>H28(2016)</t>
  </si>
  <si>
    <t>H29(2017)</t>
    <phoneticPr fontId="3"/>
  </si>
  <si>
    <t>※　平成27(2015)年度以前は、職能開発科を含まない。</t>
    <phoneticPr fontId="32"/>
  </si>
  <si>
    <t>H26(2014)</t>
    <phoneticPr fontId="3"/>
  </si>
  <si>
    <t>H27(2015)</t>
    <phoneticPr fontId="3"/>
  </si>
  <si>
    <t>H28(2016)</t>
    <phoneticPr fontId="3"/>
  </si>
  <si>
    <t>H29(2017)</t>
    <phoneticPr fontId="3"/>
  </si>
  <si>
    <t>3-5 都立知的障害特別支援学校高等部就業技術科及び職能開発科卒業者の企業就労率の推移</t>
    <phoneticPr fontId="32"/>
  </si>
  <si>
    <t>H30(2018)
(31･3月)</t>
    <rPh sb="15" eb="16">
      <t>ツキ</t>
    </rPh>
    <phoneticPr fontId="2"/>
  </si>
  <si>
    <t>H30(2018)
(31･3月)</t>
  </si>
  <si>
    <t>私立
(31･3月)</t>
    <rPh sb="0" eb="2">
      <t>シリツ</t>
    </rPh>
    <rPh sb="8" eb="9">
      <t>ガツ</t>
    </rPh>
    <phoneticPr fontId="3"/>
  </si>
  <si>
    <t>H30(2018)</t>
  </si>
  <si>
    <t>(31･3月)</t>
  </si>
  <si>
    <t>全日制</t>
    <rPh sb="0" eb="3">
      <t>ゼンニチセイ</t>
    </rPh>
    <phoneticPr fontId="2"/>
  </si>
  <si>
    <t>定時制</t>
    <rPh sb="0" eb="3">
      <t>テイジセイ</t>
    </rPh>
    <phoneticPr fontId="2"/>
  </si>
  <si>
    <t>(31･3月)</t>
    <phoneticPr fontId="3"/>
  </si>
  <si>
    <t>H30(2018)
(31・3月)</t>
    <phoneticPr fontId="32"/>
  </si>
  <si>
    <t>H30(2018)</t>
    <phoneticPr fontId="3"/>
  </si>
  <si>
    <t>H30(2018)</t>
    <phoneticPr fontId="3"/>
  </si>
  <si>
    <t>H30(2018)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</si>
</sst>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General\%\)"/>
    <numFmt numFmtId="177" formatCode="\(0.0\%\)"/>
    <numFmt numFmtId="178" formatCode="\(0.0\%\);\(\-0.0\%\);&quot;(-)&quot;;@\ "/>
    <numFmt numFmtId="179" formatCode="\(0.0\%\);\(\-0.0\%\);\(\-\);@\ "/>
    <numFmt numFmtId="180" formatCode="\(0\%\)"/>
    <numFmt numFmtId="181" formatCode="0.0_ "/>
    <numFmt numFmtId="182" formatCode="\(0.0%\)"/>
    <numFmt numFmtId="183" formatCode="0.0"/>
    <numFmt numFmtId="184" formatCode="\(0.0%\);&quot;△ &quot;\(0.0%\);&quot;-&quot;\ "/>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0.5"/>
      <name val="標準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4"/>
      <name val="ＭＳ 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sz val="10"/>
      <name val="ＭＳ Ｐ明朝"/>
      <family val="1"/>
      <charset val="128"/>
    </font>
    <font>
      <sz val="14"/>
      <name val="ＭＳ 明朝"/>
      <family val="1"/>
      <charset val="128"/>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ゴシック"/>
      <family val="3"/>
      <charset val="128"/>
    </font>
    <font>
      <sz val="10"/>
      <color theme="1"/>
      <name val="ＭＳ 明朝"/>
      <family val="1"/>
      <charset val="128"/>
    </font>
    <font>
      <sz val="11"/>
      <color theme="1"/>
      <name val="ＭＳ 明朝"/>
      <family val="1"/>
      <charset val="128"/>
    </font>
    <font>
      <b/>
      <sz val="12"/>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明朝"/>
      <family val="1"/>
      <charset val="128"/>
    </font>
    <font>
      <sz val="12"/>
      <name val="ＭＳ Ｐ明朝"/>
      <family val="1"/>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48"/>
      </left>
      <right/>
      <top style="thin">
        <color indexed="64"/>
      </top>
      <bottom/>
      <diagonal/>
    </border>
    <border>
      <left style="thin">
        <color indexed="48"/>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top/>
      <bottom/>
      <diagonal/>
    </border>
    <border>
      <left style="thin">
        <color auto="1"/>
      </left>
      <right style="hair">
        <color indexed="64"/>
      </right>
      <top style="thin">
        <color auto="1"/>
      </top>
      <bottom style="thin">
        <color indexed="64"/>
      </bottom>
      <diagonal/>
    </border>
    <border>
      <left/>
      <right style="hair">
        <color auto="1"/>
      </right>
      <top style="thin">
        <color auto="1"/>
      </top>
      <bottom style="thin">
        <color indexed="64"/>
      </bottom>
      <diagonal/>
    </border>
    <border>
      <left/>
      <right style="hair">
        <color auto="1"/>
      </right>
      <top style="thin">
        <color indexed="64"/>
      </top>
      <bottom/>
      <diagonal/>
    </border>
    <border>
      <left/>
      <right style="hair">
        <color auto="1"/>
      </right>
      <top/>
      <bottom style="thin">
        <color indexed="64"/>
      </bottom>
      <diagonal/>
    </border>
    <border>
      <left style="thin">
        <color auto="1"/>
      </left>
      <right style="hair">
        <color indexed="64"/>
      </right>
      <top style="thin">
        <color indexed="64"/>
      </top>
      <bottom/>
      <diagonal/>
    </border>
    <border>
      <left/>
      <right style="hair">
        <color auto="1"/>
      </right>
      <top/>
      <bottom style="hair">
        <color indexed="64"/>
      </bottom>
      <diagonal/>
    </border>
    <border>
      <left/>
      <right style="hair">
        <color auto="1"/>
      </right>
      <top/>
      <bottom/>
      <diagonal/>
    </border>
    <border>
      <left style="thin">
        <color auto="1"/>
      </left>
      <right style="hair">
        <color indexed="64"/>
      </right>
      <top/>
      <bottom style="thin">
        <color indexed="64"/>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left style="thin">
        <color auto="1"/>
      </left>
      <right/>
      <top/>
      <bottom style="thin">
        <color indexed="64"/>
      </bottom>
      <diagonal/>
    </border>
  </borders>
  <cellStyleXfs count="4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6" fillId="0" borderId="0" applyNumberFormat="0" applyFill="0" applyBorder="0" applyAlignment="0" applyProtection="0">
      <alignment vertical="center"/>
    </xf>
    <xf numFmtId="0" fontId="7" fillId="15" borderId="1" applyNumberFormat="0" applyAlignment="0" applyProtection="0">
      <alignment vertical="center"/>
    </xf>
    <xf numFmtId="0" fontId="8" fillId="7" borderId="0" applyNumberFormat="0" applyBorder="0" applyAlignment="0" applyProtection="0">
      <alignment vertical="center"/>
    </xf>
    <xf numFmtId="0" fontId="9" fillId="4" borderId="2" applyNumberFormat="0" applyFont="0" applyAlignment="0" applyProtection="0">
      <alignment vertical="center"/>
    </xf>
    <xf numFmtId="0" fontId="10" fillId="0" borderId="3" applyNumberFormat="0" applyFill="0" applyAlignment="0" applyProtection="0">
      <alignment vertical="center"/>
    </xf>
    <xf numFmtId="0" fontId="11" fillId="16" borderId="0" applyNumberFormat="0" applyBorder="0" applyAlignment="0" applyProtection="0">
      <alignment vertical="center"/>
    </xf>
    <xf numFmtId="0" fontId="12" fillId="17" borderId="4" applyNumberFormat="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7"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6" borderId="0" applyNumberFormat="0" applyBorder="0" applyAlignment="0" applyProtection="0">
      <alignment vertical="center"/>
    </xf>
    <xf numFmtId="0" fontId="9" fillId="0" borderId="0"/>
    <xf numFmtId="0" fontId="21" fillId="0" borderId="0"/>
    <xf numFmtId="0" fontId="27" fillId="0" borderId="0">
      <alignment vertical="center"/>
    </xf>
    <xf numFmtId="0" fontId="2" fillId="0" borderId="0">
      <alignment vertical="center"/>
    </xf>
    <xf numFmtId="0" fontId="1" fillId="0" borderId="0">
      <alignment vertical="center"/>
    </xf>
  </cellStyleXfs>
  <cellXfs count="319">
    <xf numFmtId="0" fontId="0" fillId="0" borderId="0" xfId="0">
      <alignment vertical="center"/>
    </xf>
    <xf numFmtId="0" fontId="21" fillId="0" borderId="0" xfId="0" applyFont="1">
      <alignment vertical="center"/>
    </xf>
    <xf numFmtId="0" fontId="21" fillId="0" borderId="0" xfId="0" applyFont="1" applyBorder="1">
      <alignment vertical="center"/>
    </xf>
    <xf numFmtId="0" fontId="22" fillId="0" borderId="0" xfId="0" applyFont="1" applyAlignment="1">
      <alignment vertical="top"/>
    </xf>
    <xf numFmtId="0" fontId="21" fillId="0" borderId="0" xfId="0" applyFont="1" applyAlignment="1"/>
    <xf numFmtId="0" fontId="23" fillId="0" borderId="0" xfId="0" applyFont="1" applyBorder="1" applyAlignment="1">
      <alignment horizontal="center" vertical="center" wrapText="1"/>
    </xf>
    <xf numFmtId="177" fontId="22" fillId="0" borderId="0" xfId="0" applyNumberFormat="1" applyFont="1" applyBorder="1">
      <alignment vertical="center"/>
    </xf>
    <xf numFmtId="0" fontId="23" fillId="0" borderId="0" xfId="0" applyFont="1" applyBorder="1" applyAlignment="1">
      <alignment vertical="center"/>
    </xf>
    <xf numFmtId="0" fontId="21" fillId="0" borderId="0" xfId="0" applyFont="1" applyBorder="1" applyAlignment="1">
      <alignment vertical="center"/>
    </xf>
    <xf numFmtId="41" fontId="22" fillId="0" borderId="0" xfId="0" applyNumberFormat="1" applyFont="1" applyBorder="1">
      <alignment vertical="center"/>
    </xf>
    <xf numFmtId="0" fontId="21" fillId="0" borderId="0" xfId="0" applyFont="1" applyFill="1" applyBorder="1">
      <alignment vertical="center"/>
    </xf>
    <xf numFmtId="0" fontId="21" fillId="0" borderId="0" xfId="0" applyFont="1" applyAlignment="1">
      <alignment horizontal="right"/>
    </xf>
    <xf numFmtId="0" fontId="23" fillId="0" borderId="0" xfId="0" applyFont="1" applyFill="1" applyBorder="1">
      <alignment vertical="center"/>
    </xf>
    <xf numFmtId="0" fontId="23" fillId="0" borderId="18" xfId="0" applyFont="1" applyBorder="1" applyAlignment="1">
      <alignment vertical="center"/>
    </xf>
    <xf numFmtId="0" fontId="23" fillId="0" borderId="16" xfId="0" applyFont="1" applyBorder="1" applyAlignment="1">
      <alignment vertical="center" wrapText="1"/>
    </xf>
    <xf numFmtId="0" fontId="26" fillId="0" borderId="32" xfId="0" applyFont="1" applyBorder="1" applyAlignment="1">
      <alignment vertical="center" wrapText="1"/>
    </xf>
    <xf numFmtId="0" fontId="26" fillId="0" borderId="17" xfId="0" applyFont="1" applyBorder="1" applyAlignment="1"/>
    <xf numFmtId="0" fontId="26" fillId="0" borderId="19" xfId="0" applyFont="1" applyBorder="1" applyAlignment="1">
      <alignment horizontal="right" vertical="top" wrapText="1"/>
    </xf>
    <xf numFmtId="0" fontId="26" fillId="0" borderId="15" xfId="0" applyFont="1" applyBorder="1" applyAlignment="1">
      <alignment vertical="center" wrapText="1"/>
    </xf>
    <xf numFmtId="0" fontId="21" fillId="0" borderId="0" xfId="0" applyFont="1" applyBorder="1" applyAlignment="1">
      <alignment horizontal="right"/>
    </xf>
    <xf numFmtId="0" fontId="21" fillId="0" borderId="0" xfId="0" applyFont="1" applyBorder="1" applyAlignment="1"/>
    <xf numFmtId="0" fontId="22" fillId="0" borderId="0" xfId="0" applyFont="1" applyBorder="1" applyAlignment="1">
      <alignment vertical="top"/>
    </xf>
    <xf numFmtId="0" fontId="22" fillId="0" borderId="0" xfId="0" applyFont="1" applyBorder="1">
      <alignment vertical="center"/>
    </xf>
    <xf numFmtId="179" fontId="28" fillId="0" borderId="0" xfId="0" applyNumberFormat="1" applyFont="1" applyFill="1" applyBorder="1" applyAlignment="1">
      <alignment horizontal="right" vertical="center"/>
    </xf>
    <xf numFmtId="0" fontId="28" fillId="0" borderId="0" xfId="0" applyFont="1">
      <alignment vertical="center"/>
    </xf>
    <xf numFmtId="41" fontId="28" fillId="0" borderId="0" xfId="0" applyNumberFormat="1" applyFont="1" applyFill="1" applyBorder="1" applyAlignment="1">
      <alignment horizontal="right" vertical="center"/>
    </xf>
    <xf numFmtId="41" fontId="28" fillId="0" borderId="0" xfId="0" applyNumberFormat="1" applyFont="1" applyBorder="1">
      <alignment vertical="center"/>
    </xf>
    <xf numFmtId="41" fontId="28" fillId="0" borderId="0" xfId="0" applyNumberFormat="1" applyFont="1" applyFill="1" applyBorder="1">
      <alignment vertical="center"/>
    </xf>
    <xf numFmtId="0" fontId="28" fillId="0" borderId="0" xfId="0" applyFont="1" applyBorder="1">
      <alignment vertical="center"/>
    </xf>
    <xf numFmtId="0" fontId="21" fillId="0" borderId="0" xfId="0" applyFont="1" applyBorder="1" applyAlignment="1">
      <alignment horizontal="center" vertical="center"/>
    </xf>
    <xf numFmtId="0" fontId="29" fillId="0" borderId="0" xfId="0" applyFont="1" applyAlignment="1">
      <alignment vertical="top"/>
    </xf>
    <xf numFmtId="0" fontId="31" fillId="0" borderId="0" xfId="45" applyFont="1">
      <alignment vertical="center"/>
    </xf>
    <xf numFmtId="0" fontId="34" fillId="0" borderId="0" xfId="45" applyFont="1">
      <alignment vertical="center"/>
    </xf>
    <xf numFmtId="181" fontId="34" fillId="0" borderId="10" xfId="45" applyNumberFormat="1" applyFont="1" applyBorder="1">
      <alignment vertical="center"/>
    </xf>
    <xf numFmtId="0" fontId="34" fillId="0" borderId="10" xfId="45" applyFont="1" applyBorder="1">
      <alignment vertical="center"/>
    </xf>
    <xf numFmtId="0" fontId="34" fillId="0" borderId="10" xfId="45" applyFont="1" applyBorder="1" applyAlignment="1">
      <alignment horizontal="center" vertical="center"/>
    </xf>
    <xf numFmtId="0" fontId="33" fillId="0" borderId="0" xfId="45" applyFont="1">
      <alignment vertical="center"/>
    </xf>
    <xf numFmtId="0" fontId="26" fillId="0" borderId="16" xfId="0" applyFont="1" applyBorder="1" applyAlignment="1">
      <alignment vertical="center" wrapText="1"/>
    </xf>
    <xf numFmtId="0" fontId="26" fillId="0" borderId="18" xfId="0" applyFont="1" applyBorder="1" applyAlignment="1"/>
    <xf numFmtId="0" fontId="30" fillId="0" borderId="0" xfId="46" applyFont="1">
      <alignment vertical="center"/>
    </xf>
    <xf numFmtId="0" fontId="34" fillId="0" borderId="0" xfId="46" applyFont="1">
      <alignment vertical="center"/>
    </xf>
    <xf numFmtId="0" fontId="35" fillId="0" borderId="0" xfId="46" applyFont="1" applyAlignment="1">
      <alignment horizontal="right" vertical="center"/>
    </xf>
    <xf numFmtId="0" fontId="35" fillId="0" borderId="0" xfId="46" applyFont="1">
      <alignment vertical="center"/>
    </xf>
    <xf numFmtId="0" fontId="33" fillId="0" borderId="0" xfId="46" applyFont="1">
      <alignment vertical="center"/>
    </xf>
    <xf numFmtId="0" fontId="23" fillId="0" borderId="0" xfId="46" applyFont="1">
      <alignment vertical="center"/>
    </xf>
    <xf numFmtId="0" fontId="30" fillId="0" borderId="0" xfId="46" applyFont="1" applyBorder="1">
      <alignment vertical="center"/>
    </xf>
    <xf numFmtId="0" fontId="34" fillId="0" borderId="0" xfId="46" applyFont="1" applyBorder="1">
      <alignment vertical="center"/>
    </xf>
    <xf numFmtId="0" fontId="30" fillId="0" borderId="0" xfId="46" applyFont="1" applyAlignment="1">
      <alignment horizontal="left" vertical="center"/>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Border="1" applyAlignment="1">
      <alignment horizontal="left" vertical="center"/>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41" fontId="36" fillId="0" borderId="41" xfId="0" applyNumberFormat="1" applyFont="1" applyBorder="1" applyAlignment="1"/>
    <xf numFmtId="41" fontId="36" fillId="0" borderId="16" xfId="0" applyNumberFormat="1" applyFont="1" applyBorder="1" applyAlignment="1"/>
    <xf numFmtId="41" fontId="36" fillId="0" borderId="19" xfId="0" applyNumberFormat="1" applyFont="1" applyBorder="1" applyAlignment="1"/>
    <xf numFmtId="176" fontId="37" fillId="0" borderId="46" xfId="0" applyNumberFormat="1" applyFont="1" applyBorder="1">
      <alignment vertical="center"/>
    </xf>
    <xf numFmtId="176" fontId="37" fillId="0" borderId="18" xfId="0" applyNumberFormat="1" applyFont="1" applyBorder="1">
      <alignment vertical="center"/>
    </xf>
    <xf numFmtId="176" fontId="37" fillId="0" borderId="32" xfId="0" applyNumberFormat="1" applyFont="1" applyBorder="1">
      <alignment vertical="center"/>
    </xf>
    <xf numFmtId="41" fontId="37" fillId="0" borderId="41" xfId="0" applyNumberFormat="1" applyFont="1" applyBorder="1" applyAlignment="1"/>
    <xf numFmtId="41" fontId="37" fillId="0" borderId="16" xfId="0" applyNumberFormat="1" applyFont="1" applyBorder="1" applyAlignment="1"/>
    <xf numFmtId="41" fontId="37" fillId="0" borderId="19" xfId="0" applyNumberFormat="1" applyFont="1" applyBorder="1" applyAlignment="1"/>
    <xf numFmtId="177" fontId="37" fillId="0" borderId="42" xfId="0" applyNumberFormat="1" applyFont="1" applyBorder="1">
      <alignment vertical="center"/>
    </xf>
    <xf numFmtId="177" fontId="37" fillId="0" borderId="21" xfId="0" applyNumberFormat="1" applyFont="1" applyBorder="1">
      <alignment vertical="center"/>
    </xf>
    <xf numFmtId="177" fontId="37" fillId="0" borderId="22" xfId="0" applyNumberFormat="1" applyFont="1" applyBorder="1">
      <alignment vertical="center"/>
    </xf>
    <xf numFmtId="41" fontId="37" fillId="0" borderId="43" xfId="0" applyNumberFormat="1" applyFont="1" applyBorder="1" applyAlignment="1"/>
    <xf numFmtId="41" fontId="37" fillId="0" borderId="0" xfId="0" applyNumberFormat="1" applyFont="1" applyBorder="1" applyAlignment="1"/>
    <xf numFmtId="41" fontId="37" fillId="0" borderId="24" xfId="0" applyNumberFormat="1" applyFont="1" applyBorder="1" applyAlignment="1"/>
    <xf numFmtId="41" fontId="37" fillId="0" borderId="44" xfId="0" applyNumberFormat="1" applyFont="1" applyBorder="1" applyAlignment="1"/>
    <xf numFmtId="177" fontId="37" fillId="0" borderId="46" xfId="0" applyNumberFormat="1" applyFont="1" applyBorder="1">
      <alignment vertical="center"/>
    </xf>
    <xf numFmtId="177" fontId="37" fillId="0" borderId="32" xfId="0" applyNumberFormat="1" applyFont="1" applyBorder="1">
      <alignment vertical="center"/>
    </xf>
    <xf numFmtId="176" fontId="36" fillId="0" borderId="46" xfId="0" applyNumberFormat="1" applyFont="1" applyBorder="1">
      <alignment vertical="center"/>
    </xf>
    <xf numFmtId="176" fontId="36" fillId="0" borderId="32" xfId="0" applyNumberFormat="1" applyFont="1" applyBorder="1">
      <alignment vertical="center"/>
    </xf>
    <xf numFmtId="177" fontId="37" fillId="0" borderId="18" xfId="0" applyNumberFormat="1" applyFont="1" applyBorder="1">
      <alignment vertical="center"/>
    </xf>
    <xf numFmtId="0" fontId="35" fillId="0" borderId="13" xfId="0" applyFont="1" applyBorder="1">
      <alignment vertical="center"/>
    </xf>
    <xf numFmtId="41" fontId="37" fillId="0" borderId="41" xfId="0" applyNumberFormat="1" applyFont="1" applyBorder="1">
      <alignment vertical="center"/>
    </xf>
    <xf numFmtId="41" fontId="37" fillId="0" borderId="16" xfId="0" applyNumberFormat="1" applyFont="1" applyBorder="1">
      <alignment vertical="center"/>
    </xf>
    <xf numFmtId="41" fontId="37" fillId="0" borderId="56" xfId="0" applyNumberFormat="1" applyFont="1" applyBorder="1">
      <alignment vertical="center"/>
    </xf>
    <xf numFmtId="0" fontId="38" fillId="0" borderId="13" xfId="0" applyFont="1" applyBorder="1">
      <alignment vertical="center"/>
    </xf>
    <xf numFmtId="41" fontId="37" fillId="0" borderId="43" xfId="0" applyNumberFormat="1" applyFont="1" applyBorder="1">
      <alignment vertical="center"/>
    </xf>
    <xf numFmtId="41" fontId="37" fillId="0" borderId="0" xfId="0" applyNumberFormat="1" applyFont="1" applyBorder="1">
      <alignment vertical="center"/>
    </xf>
    <xf numFmtId="177" fontId="37" fillId="0" borderId="47" xfId="0" applyNumberFormat="1" applyFont="1" applyBorder="1">
      <alignment vertical="center"/>
    </xf>
    <xf numFmtId="178" fontId="37" fillId="0" borderId="12" xfId="0" applyNumberFormat="1" applyFont="1" applyFill="1" applyBorder="1">
      <alignment vertical="center"/>
    </xf>
    <xf numFmtId="177" fontId="39" fillId="0" borderId="0" xfId="0" applyNumberFormat="1" applyFont="1" applyBorder="1">
      <alignment vertical="center"/>
    </xf>
    <xf numFmtId="0" fontId="35" fillId="0" borderId="0" xfId="0" applyFont="1" applyBorder="1">
      <alignment vertical="center"/>
    </xf>
    <xf numFmtId="41" fontId="39" fillId="0" borderId="18" xfId="0" applyNumberFormat="1" applyFont="1" applyBorder="1">
      <alignment vertical="center"/>
    </xf>
    <xf numFmtId="41" fontId="37" fillId="0" borderId="11" xfId="0" applyNumberFormat="1" applyFont="1" applyFill="1" applyBorder="1" applyAlignment="1">
      <alignment vertical="center"/>
    </xf>
    <xf numFmtId="178" fontId="37" fillId="0" borderId="46" xfId="0" applyNumberFormat="1" applyFont="1" applyBorder="1">
      <alignment vertical="center"/>
    </xf>
    <xf numFmtId="178" fontId="37" fillId="0" borderId="18" xfId="0" applyNumberFormat="1" applyFont="1" applyBorder="1">
      <alignment vertical="center"/>
    </xf>
    <xf numFmtId="178" fontId="37" fillId="0" borderId="47" xfId="0" applyNumberFormat="1" applyFont="1" applyBorder="1">
      <alignment vertical="center"/>
    </xf>
    <xf numFmtId="41" fontId="30" fillId="0" borderId="13" xfId="45" applyNumberFormat="1" applyFont="1" applyBorder="1" applyAlignment="1">
      <alignment vertical="center"/>
    </xf>
    <xf numFmtId="182" fontId="30" fillId="0" borderId="14" xfId="45" applyNumberFormat="1" applyFont="1" applyBorder="1" applyAlignment="1">
      <alignment vertical="center"/>
    </xf>
    <xf numFmtId="41" fontId="30" fillId="0" borderId="14" xfId="45" applyNumberFormat="1" applyFont="1" applyBorder="1" applyAlignment="1">
      <alignment vertical="center"/>
    </xf>
    <xf numFmtId="41" fontId="30" fillId="0" borderId="13" xfId="45" applyNumberFormat="1" applyFont="1" applyBorder="1" applyAlignment="1">
      <alignment horizontal="right" vertical="center"/>
    </xf>
    <xf numFmtId="182" fontId="30" fillId="0" borderId="12" xfId="45" applyNumberFormat="1" applyFont="1" applyBorder="1" applyAlignment="1">
      <alignment vertical="center"/>
    </xf>
    <xf numFmtId="41" fontId="30" fillId="0" borderId="12" xfId="45" applyNumberFormat="1" applyFont="1" applyBorder="1" applyAlignment="1">
      <alignment vertical="center"/>
    </xf>
    <xf numFmtId="41" fontId="30" fillId="0" borderId="13" xfId="45" applyNumberFormat="1" applyFont="1" applyFill="1" applyBorder="1" applyAlignment="1">
      <alignment vertical="center"/>
    </xf>
    <xf numFmtId="184" fontId="30" fillId="0" borderId="14" xfId="45" applyNumberFormat="1" applyFont="1" applyBorder="1" applyAlignment="1">
      <alignment vertical="center"/>
    </xf>
    <xf numFmtId="184" fontId="30" fillId="0" borderId="12" xfId="45" applyNumberFormat="1" applyFont="1" applyBorder="1" applyAlignment="1">
      <alignment vertical="center"/>
    </xf>
    <xf numFmtId="0" fontId="35" fillId="0" borderId="10" xfId="0" applyFont="1" applyBorder="1" applyAlignment="1">
      <alignment horizontal="center" vertical="center"/>
    </xf>
    <xf numFmtId="183" fontId="35" fillId="0" borderId="10" xfId="0" applyNumberFormat="1" applyFont="1" applyBorder="1" applyAlignment="1">
      <alignment horizontal="center" vertical="center"/>
    </xf>
    <xf numFmtId="0" fontId="21" fillId="0" borderId="23" xfId="0" applyFont="1" applyBorder="1" applyAlignment="1">
      <alignment horizontal="center" vertical="center"/>
    </xf>
    <xf numFmtId="41" fontId="28" fillId="0" borderId="24" xfId="0" applyNumberFormat="1" applyFont="1" applyBorder="1">
      <alignment vertical="center"/>
    </xf>
    <xf numFmtId="179" fontId="28" fillId="0" borderId="18" xfId="0" applyNumberFormat="1" applyFont="1" applyBorder="1">
      <alignment vertical="center"/>
    </xf>
    <xf numFmtId="0" fontId="29" fillId="0" borderId="35" xfId="0" applyFont="1" applyBorder="1" applyAlignment="1">
      <alignment horizontal="center" vertical="center"/>
    </xf>
    <xf numFmtId="0" fontId="21" fillId="0" borderId="32" xfId="0" applyFont="1" applyBorder="1" applyAlignment="1">
      <alignment horizontal="center" vertical="center" shrinkToFit="1"/>
    </xf>
    <xf numFmtId="180" fontId="28" fillId="0" borderId="18" xfId="0" applyNumberFormat="1" applyFont="1" applyBorder="1">
      <alignment vertical="center"/>
    </xf>
    <xf numFmtId="41" fontId="28" fillId="0" borderId="11" xfId="0" applyNumberFormat="1" applyFont="1" applyBorder="1">
      <alignment vertical="center"/>
    </xf>
    <xf numFmtId="179" fontId="28" fillId="0" borderId="12" xfId="0" applyNumberFormat="1" applyFont="1" applyBorder="1">
      <alignment vertical="center"/>
    </xf>
    <xf numFmtId="41" fontId="28" fillId="0" borderId="13" xfId="0" applyNumberFormat="1" applyFont="1" applyBorder="1">
      <alignment vertical="center"/>
    </xf>
    <xf numFmtId="0" fontId="21" fillId="0" borderId="16" xfId="0" applyFont="1" applyBorder="1" applyAlignment="1">
      <alignment horizontal="center" vertical="center" shrinkToFit="1"/>
    </xf>
    <xf numFmtId="0" fontId="22" fillId="0" borderId="18" xfId="0" applyFont="1" applyBorder="1" applyAlignment="1">
      <alignment horizontal="center" vertical="center" shrinkToFit="1"/>
    </xf>
    <xf numFmtId="0" fontId="21"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41" fontId="28" fillId="0" borderId="23" xfId="0" applyNumberFormat="1" applyFont="1" applyBorder="1">
      <alignment vertical="center"/>
    </xf>
    <xf numFmtId="180" fontId="28" fillId="0" borderId="17" xfId="0" applyNumberFormat="1" applyFont="1" applyBorder="1">
      <alignment vertical="center"/>
    </xf>
    <xf numFmtId="179" fontId="28" fillId="0" borderId="17" xfId="0" applyNumberFormat="1" applyFont="1" applyBorder="1">
      <alignment vertical="center"/>
    </xf>
    <xf numFmtId="180" fontId="28" fillId="0" borderId="32" xfId="0" applyNumberFormat="1" applyFont="1" applyBorder="1">
      <alignment vertical="center"/>
    </xf>
    <xf numFmtId="179" fontId="28" fillId="0" borderId="32" xfId="0" applyNumberFormat="1" applyFont="1" applyBorder="1">
      <alignment vertical="center"/>
    </xf>
    <xf numFmtId="0" fontId="26" fillId="0" borderId="11" xfId="0" applyFont="1" applyFill="1" applyBorder="1" applyAlignment="1">
      <alignment horizontal="center" shrinkToFit="1"/>
    </xf>
    <xf numFmtId="41" fontId="28" fillId="0" borderId="13" xfId="0" applyNumberFormat="1" applyFont="1" applyFill="1" applyBorder="1">
      <alignment vertical="center"/>
    </xf>
    <xf numFmtId="179" fontId="28" fillId="0" borderId="12" xfId="0" applyNumberFormat="1" applyFont="1" applyFill="1" applyBorder="1">
      <alignment vertical="center"/>
    </xf>
    <xf numFmtId="0" fontId="26" fillId="0" borderId="12" xfId="0" applyFont="1" applyFill="1" applyBorder="1" applyAlignment="1">
      <alignment horizontal="center" vertical="top" shrinkToFit="1"/>
    </xf>
    <xf numFmtId="180" fontId="28" fillId="0" borderId="12" xfId="0" applyNumberFormat="1" applyFont="1" applyFill="1" applyBorder="1">
      <alignment vertical="center"/>
    </xf>
    <xf numFmtId="41" fontId="28" fillId="0" borderId="16" xfId="0" applyNumberFormat="1" applyFont="1" applyBorder="1">
      <alignment vertical="center"/>
    </xf>
    <xf numFmtId="41" fontId="28" fillId="0" borderId="19" xfId="0" applyNumberFormat="1" applyFont="1" applyBorder="1">
      <alignment vertical="center"/>
    </xf>
    <xf numFmtId="0" fontId="23" fillId="0" borderId="35" xfId="0" applyFont="1" applyBorder="1" applyAlignment="1">
      <alignment horizontal="center" vertical="center" wrapText="1"/>
    </xf>
    <xf numFmtId="41" fontId="40" fillId="0" borderId="11" xfId="0" applyNumberFormat="1" applyFont="1" applyFill="1" applyBorder="1">
      <alignment vertical="center"/>
    </xf>
    <xf numFmtId="176" fontId="40" fillId="0" borderId="12" xfId="0" applyNumberFormat="1" applyFont="1" applyFill="1" applyBorder="1">
      <alignment vertical="center"/>
    </xf>
    <xf numFmtId="178" fontId="40" fillId="0" borderId="14" xfId="0" applyNumberFormat="1" applyFont="1" applyFill="1" applyBorder="1">
      <alignment vertical="center"/>
    </xf>
    <xf numFmtId="41" fontId="40" fillId="0" borderId="13" xfId="0" applyNumberFormat="1" applyFont="1" applyFill="1" applyBorder="1">
      <alignment vertical="center"/>
    </xf>
    <xf numFmtId="178" fontId="40" fillId="0" borderId="12" xfId="0" applyNumberFormat="1" applyFont="1" applyFill="1" applyBorder="1">
      <alignment vertical="center"/>
    </xf>
    <xf numFmtId="41" fontId="40" fillId="0" borderId="11" xfId="0" applyNumberFormat="1" applyFont="1" applyFill="1" applyBorder="1" applyAlignment="1">
      <alignment vertical="center"/>
    </xf>
    <xf numFmtId="41" fontId="37" fillId="0" borderId="58" xfId="0" applyNumberFormat="1" applyFont="1" applyBorder="1">
      <alignment vertical="center"/>
    </xf>
    <xf numFmtId="176" fontId="37" fillId="0" borderId="59" xfId="0" applyNumberFormat="1" applyFont="1" applyBorder="1">
      <alignment vertical="center"/>
    </xf>
    <xf numFmtId="177" fontId="37" fillId="0" borderId="60" xfId="0" applyNumberFormat="1" applyFont="1" applyBorder="1">
      <alignment vertical="center"/>
    </xf>
    <xf numFmtId="41" fontId="37" fillId="0" borderId="61" xfId="0" applyNumberFormat="1" applyFont="1" applyBorder="1">
      <alignment vertical="center"/>
    </xf>
    <xf numFmtId="177" fontId="37" fillId="0" borderId="59" xfId="0" applyNumberFormat="1" applyFont="1" applyBorder="1">
      <alignment vertical="center"/>
    </xf>
    <xf numFmtId="41" fontId="30" fillId="0" borderId="23" xfId="45" applyNumberFormat="1" applyFont="1" applyBorder="1" applyAlignment="1">
      <alignment vertical="center"/>
    </xf>
    <xf numFmtId="182" fontId="30" fillId="0" borderId="20" xfId="45" applyNumberFormat="1" applyFont="1" applyBorder="1" applyAlignment="1">
      <alignment vertical="center"/>
    </xf>
    <xf numFmtId="182" fontId="30" fillId="0" borderId="17" xfId="45" applyNumberFormat="1" applyFont="1" applyBorder="1" applyAlignment="1">
      <alignment vertical="center"/>
    </xf>
    <xf numFmtId="41" fontId="30" fillId="0" borderId="23" xfId="45" applyNumberFormat="1" applyFont="1" applyFill="1" applyBorder="1" applyAlignment="1">
      <alignment vertical="center"/>
    </xf>
    <xf numFmtId="0" fontId="34" fillId="0" borderId="62" xfId="0" applyFont="1" applyBorder="1" applyAlignment="1">
      <alignment horizontal="center" vertical="center" wrapText="1"/>
    </xf>
    <xf numFmtId="0" fontId="34" fillId="0" borderId="63" xfId="0" applyFont="1" applyBorder="1" applyAlignment="1">
      <alignment horizontal="center" vertical="center" wrapText="1"/>
    </xf>
    <xf numFmtId="41" fontId="36" fillId="0" borderId="37" xfId="0" applyNumberFormat="1" applyFont="1" applyBorder="1" applyAlignment="1"/>
    <xf numFmtId="41" fontId="36" fillId="0" borderId="64" xfId="0" applyNumberFormat="1" applyFont="1" applyBorder="1" applyAlignment="1"/>
    <xf numFmtId="176" fontId="37" fillId="0" borderId="45" xfId="0" applyNumberFormat="1" applyFont="1" applyBorder="1">
      <alignment vertical="center"/>
    </xf>
    <xf numFmtId="176" fontId="37" fillId="0" borderId="65" xfId="0" applyNumberFormat="1" applyFont="1" applyBorder="1">
      <alignment vertical="center"/>
    </xf>
    <xf numFmtId="41" fontId="37" fillId="0" borderId="66" xfId="0" applyNumberFormat="1" applyFont="1" applyBorder="1" applyAlignment="1"/>
    <xf numFmtId="41" fontId="37" fillId="0" borderId="64" xfId="0" applyNumberFormat="1" applyFont="1" applyBorder="1" applyAlignment="1"/>
    <xf numFmtId="177" fontId="37" fillId="0" borderId="27" xfId="0" applyNumberFormat="1" applyFont="1" applyBorder="1">
      <alignment vertical="center"/>
    </xf>
    <xf numFmtId="177" fontId="37" fillId="0" borderId="67" xfId="0" applyNumberFormat="1" applyFont="1" applyBorder="1">
      <alignment vertical="center"/>
    </xf>
    <xf numFmtId="41" fontId="37" fillId="0" borderId="26" xfId="0" applyNumberFormat="1" applyFont="1" applyBorder="1" applyAlignment="1"/>
    <xf numFmtId="41" fontId="37" fillId="0" borderId="68" xfId="0" applyNumberFormat="1" applyFont="1" applyBorder="1" applyAlignment="1"/>
    <xf numFmtId="41" fontId="37" fillId="0" borderId="25" xfId="0" applyNumberFormat="1" applyFont="1" applyBorder="1" applyAlignment="1"/>
    <xf numFmtId="177" fontId="37" fillId="0" borderId="69" xfId="0" applyNumberFormat="1" applyFont="1" applyBorder="1">
      <alignment vertical="center"/>
    </xf>
    <xf numFmtId="177" fontId="37" fillId="0" borderId="65" xfId="0" applyNumberFormat="1" applyFont="1" applyBorder="1">
      <alignment vertical="center"/>
    </xf>
    <xf numFmtId="41" fontId="36" fillId="0" borderId="66" xfId="0" applyNumberFormat="1" applyFont="1" applyBorder="1" applyAlignment="1"/>
    <xf numFmtId="177" fontId="36" fillId="0" borderId="69" xfId="0" applyNumberFormat="1" applyFont="1" applyBorder="1">
      <alignment vertical="center"/>
    </xf>
    <xf numFmtId="176" fontId="36" fillId="0" borderId="65" xfId="0" applyNumberFormat="1" applyFont="1" applyBorder="1">
      <alignment vertical="center"/>
    </xf>
    <xf numFmtId="0" fontId="34" fillId="0" borderId="70" xfId="45" applyFont="1" applyBorder="1">
      <alignment vertical="center"/>
    </xf>
    <xf numFmtId="0" fontId="34" fillId="0" borderId="16" xfId="45" applyFont="1" applyBorder="1">
      <alignment vertical="center"/>
    </xf>
    <xf numFmtId="0" fontId="34" fillId="0" borderId="64" xfId="45" applyFont="1" applyBorder="1">
      <alignment vertical="center"/>
    </xf>
    <xf numFmtId="0" fontId="34" fillId="0" borderId="23" xfId="45" applyFont="1" applyBorder="1">
      <alignment vertical="center"/>
    </xf>
    <xf numFmtId="0" fontId="34" fillId="0" borderId="0" xfId="45" applyFont="1" applyBorder="1">
      <alignment vertical="center"/>
    </xf>
    <xf numFmtId="0" fontId="34" fillId="0" borderId="68" xfId="45" applyFont="1" applyBorder="1">
      <alignment vertical="center"/>
    </xf>
    <xf numFmtId="41" fontId="30" fillId="0" borderId="26" xfId="45" applyNumberFormat="1" applyFont="1" applyBorder="1" applyAlignment="1">
      <alignment vertical="center"/>
    </xf>
    <xf numFmtId="182" fontId="30" fillId="0" borderId="27" xfId="45" applyNumberFormat="1" applyFont="1" applyBorder="1" applyAlignment="1">
      <alignment vertical="center"/>
    </xf>
    <xf numFmtId="41" fontId="30" fillId="0" borderId="27" xfId="45" applyNumberFormat="1" applyFont="1" applyBorder="1" applyAlignment="1">
      <alignment vertical="center"/>
    </xf>
    <xf numFmtId="182" fontId="30" fillId="0" borderId="72" xfId="45" applyNumberFormat="1" applyFont="1" applyBorder="1" applyAlignment="1">
      <alignment vertical="center"/>
    </xf>
    <xf numFmtId="41" fontId="30" fillId="0" borderId="72" xfId="45" applyNumberFormat="1" applyFont="1" applyBorder="1" applyAlignment="1">
      <alignment vertical="center"/>
    </xf>
    <xf numFmtId="41" fontId="30" fillId="0" borderId="69" xfId="45" applyNumberFormat="1" applyFont="1" applyBorder="1" applyAlignment="1">
      <alignment vertical="center"/>
    </xf>
    <xf numFmtId="41" fontId="30" fillId="0" borderId="26" xfId="45" applyNumberFormat="1" applyFont="1" applyFill="1" applyBorder="1" applyAlignment="1">
      <alignment vertical="center"/>
    </xf>
    <xf numFmtId="182" fontId="30" fillId="0" borderId="69" xfId="45" applyNumberFormat="1" applyFont="1" applyBorder="1" applyAlignment="1">
      <alignment vertical="center"/>
    </xf>
    <xf numFmtId="0" fontId="21" fillId="0" borderId="70" xfId="0" applyFont="1" applyBorder="1" applyAlignment="1">
      <alignment horizontal="center" vertical="center" shrinkToFit="1"/>
    </xf>
    <xf numFmtId="0" fontId="29" fillId="0" borderId="63" xfId="0" applyFont="1" applyBorder="1" applyAlignment="1">
      <alignment horizontal="center" vertical="center"/>
    </xf>
    <xf numFmtId="0" fontId="22" fillId="0" borderId="73" xfId="0" applyFont="1" applyBorder="1" applyAlignment="1">
      <alignment horizontal="center" vertical="center" shrinkToFit="1"/>
    </xf>
    <xf numFmtId="0" fontId="21" fillId="0" borderId="62" xfId="0" applyFont="1" applyBorder="1" applyAlignment="1">
      <alignment horizontal="center" vertical="center" shrinkToFit="1"/>
    </xf>
    <xf numFmtId="41" fontId="28" fillId="0" borderId="26" xfId="0" applyNumberFormat="1" applyFont="1" applyBorder="1">
      <alignment vertical="center"/>
    </xf>
    <xf numFmtId="180" fontId="28" fillId="0" borderId="73" xfId="0" applyNumberFormat="1" applyFont="1" applyBorder="1">
      <alignment vertical="center"/>
    </xf>
    <xf numFmtId="180" fontId="28" fillId="0" borderId="69" xfId="0" applyNumberFormat="1" applyFont="1" applyBorder="1">
      <alignment vertical="center"/>
    </xf>
    <xf numFmtId="179" fontId="28" fillId="0" borderId="73" xfId="0" applyNumberFormat="1" applyFont="1" applyBorder="1">
      <alignment vertical="center"/>
    </xf>
    <xf numFmtId="179" fontId="28" fillId="0" borderId="69" xfId="0" applyNumberFormat="1" applyFont="1" applyBorder="1">
      <alignment vertical="center"/>
    </xf>
    <xf numFmtId="41" fontId="28" fillId="0" borderId="68" xfId="0" applyNumberFormat="1" applyFont="1" applyBorder="1">
      <alignment vertical="center"/>
    </xf>
    <xf numFmtId="41" fontId="28" fillId="0" borderId="71" xfId="0" applyNumberFormat="1" applyFont="1" applyBorder="1">
      <alignment vertical="center"/>
    </xf>
    <xf numFmtId="41" fontId="28" fillId="0" borderId="66" xfId="0" applyNumberFormat="1" applyFont="1" applyBorder="1">
      <alignment vertical="center"/>
    </xf>
    <xf numFmtId="179" fontId="28" fillId="0" borderId="72" xfId="0" applyNumberFormat="1" applyFont="1" applyBorder="1">
      <alignment vertical="center"/>
    </xf>
    <xf numFmtId="41" fontId="37" fillId="0" borderId="66" xfId="0" applyNumberFormat="1" applyFont="1" applyBorder="1">
      <alignment vertical="center"/>
    </xf>
    <xf numFmtId="176" fontId="37" fillId="0" borderId="69" xfId="0" applyNumberFormat="1" applyFont="1" applyBorder="1">
      <alignment vertical="center"/>
    </xf>
    <xf numFmtId="41" fontId="37" fillId="0" borderId="26" xfId="0" applyNumberFormat="1" applyFont="1" applyBorder="1">
      <alignment vertical="center"/>
    </xf>
    <xf numFmtId="178" fontId="37" fillId="0" borderId="59" xfId="0" applyNumberFormat="1" applyFont="1" applyBorder="1">
      <alignmen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0" xfId="0" quotePrefix="1"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Alignment="1">
      <alignment horizontal="left" vertical="top"/>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23"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5" xfId="0" applyFont="1" applyBorder="1" applyAlignment="1">
      <alignment horizontal="center" vertical="center" textRotation="255"/>
    </xf>
    <xf numFmtId="0" fontId="23" fillId="0" borderId="26" xfId="0" applyFont="1" applyBorder="1" applyAlignment="1">
      <alignment horizontal="center" vertical="center" textRotation="255"/>
    </xf>
    <xf numFmtId="0" fontId="23" fillId="0" borderId="27" xfId="0" applyFont="1" applyBorder="1" applyAlignment="1">
      <alignment horizontal="center" vertical="center" textRotation="255"/>
    </xf>
    <xf numFmtId="0" fontId="23" fillId="0" borderId="15" xfId="0" applyFont="1" applyBorder="1" applyAlignment="1">
      <alignment horizontal="center" vertical="center" textRotation="255"/>
    </xf>
    <xf numFmtId="0" fontId="23" fillId="0" borderId="23" xfId="0" applyFont="1" applyBorder="1" applyAlignment="1">
      <alignment horizontal="center" vertical="center" textRotation="255"/>
    </xf>
    <xf numFmtId="0" fontId="23" fillId="0" borderId="17" xfId="0" applyFont="1" applyBorder="1" applyAlignment="1">
      <alignment horizontal="center" vertical="center" textRotation="255"/>
    </xf>
    <xf numFmtId="0" fontId="34" fillId="0" borderId="0" xfId="0" applyFont="1" applyFill="1" applyBorder="1" applyAlignment="1">
      <alignment horizontal="left" vertical="center"/>
    </xf>
    <xf numFmtId="0" fontId="23" fillId="0" borderId="0" xfId="0" applyFont="1" applyFill="1" applyBorder="1" applyAlignment="1">
      <alignment horizontal="left" vertical="center" shrinkToFit="1"/>
    </xf>
    <xf numFmtId="0" fontId="23" fillId="0" borderId="19" xfId="0" applyFont="1" applyBorder="1" applyAlignment="1">
      <alignment horizontal="center" vertical="center"/>
    </xf>
    <xf numFmtId="0" fontId="23" fillId="0" borderId="32" xfId="0" applyFont="1" applyBorder="1" applyAlignment="1">
      <alignment horizontal="center" vertical="center"/>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3" fillId="0" borderId="32" xfId="0" applyFont="1" applyBorder="1" applyAlignment="1">
      <alignment horizontal="center" vertical="center" shrinkToFi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9"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32" xfId="0" applyFont="1" applyBorder="1" applyAlignment="1">
      <alignment horizontal="left" vertical="center" wrapText="1"/>
    </xf>
    <xf numFmtId="0" fontId="23" fillId="0" borderId="19"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7" xfId="0" applyFont="1" applyBorder="1" applyAlignment="1">
      <alignment horizontal="center" vertical="center" textRotation="255"/>
    </xf>
    <xf numFmtId="0" fontId="23" fillId="0" borderId="33"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Border="1" applyAlignment="1">
      <alignment horizontal="left" vertical="center" shrinkToFit="1"/>
    </xf>
    <xf numFmtId="0" fontId="24" fillId="0" borderId="0" xfId="0" applyFont="1" applyBorder="1" applyAlignment="1">
      <alignment horizontal="left" vertical="center"/>
    </xf>
    <xf numFmtId="0" fontId="23" fillId="0" borderId="0" xfId="0" quotePrefix="1" applyFont="1" applyBorder="1" applyAlignment="1">
      <alignment horizontal="left" vertical="center" shrinkToFit="1"/>
    </xf>
    <xf numFmtId="0" fontId="25" fillId="0" borderId="23" xfId="0" applyFont="1" applyBorder="1" applyAlignment="1">
      <alignment horizontal="left" vertical="center" wrapText="1"/>
    </xf>
    <xf numFmtId="0" fontId="25" fillId="0" borderId="0" xfId="0" applyFont="1" applyBorder="1" applyAlignment="1">
      <alignment horizontal="left" vertical="center" wrapText="1"/>
    </xf>
    <xf numFmtId="0" fontId="25" fillId="0" borderId="24" xfId="0" applyFont="1" applyBorder="1" applyAlignment="1">
      <alignment horizontal="left" vertical="center" wrapText="1"/>
    </xf>
    <xf numFmtId="0" fontId="23" fillId="0" borderId="10" xfId="0" applyFont="1" applyBorder="1" applyAlignment="1">
      <alignment vertical="center" textRotation="255"/>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6" xfId="0" applyFont="1" applyBorder="1" applyAlignment="1">
      <alignment horizontal="center" vertical="center"/>
    </xf>
    <xf numFmtId="0" fontId="35" fillId="0" borderId="10" xfId="0" applyFont="1" applyFill="1" applyBorder="1" applyAlignment="1">
      <alignment horizontal="center" vertical="center" wrapText="1"/>
    </xf>
    <xf numFmtId="0" fontId="35" fillId="0" borderId="10" xfId="0" applyFont="1" applyFill="1" applyBorder="1" applyAlignment="1">
      <alignment horizontal="center" vertical="center"/>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7" xfId="0" applyFont="1" applyBorder="1">
      <alignment vertical="center"/>
    </xf>
    <xf numFmtId="0" fontId="34" fillId="0" borderId="39" xfId="0" applyFont="1" applyBorder="1" applyAlignment="1">
      <alignment horizontal="center" vertical="center" wrapText="1"/>
    </xf>
    <xf numFmtId="0" fontId="34" fillId="0" borderId="39" xfId="0" applyFont="1" applyBorder="1">
      <alignment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5" xfId="0" applyFont="1" applyBorder="1" applyAlignment="1">
      <alignment horizontal="right" vertical="center" wrapText="1"/>
    </xf>
    <xf numFmtId="0" fontId="21" fillId="0" borderId="19" xfId="0" applyFont="1" applyBorder="1" applyAlignment="1">
      <alignment horizontal="right"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32" xfId="0" applyFont="1" applyBorder="1" applyAlignment="1">
      <alignment horizontal="center" vertical="center"/>
    </xf>
    <xf numFmtId="0" fontId="21" fillId="0" borderId="17"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center" vertical="center" textRotation="255"/>
    </xf>
    <xf numFmtId="0" fontId="21" fillId="0" borderId="23" xfId="0" applyFont="1" applyBorder="1" applyAlignment="1">
      <alignment horizontal="center" vertical="center" textRotation="255"/>
    </xf>
    <xf numFmtId="0" fontId="21" fillId="0" borderId="17" xfId="0" applyFont="1" applyBorder="1" applyAlignment="1">
      <alignment horizontal="center" vertical="center" textRotation="255"/>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2" xfId="0" applyFont="1" applyBorder="1" applyAlignment="1">
      <alignment horizontal="center" vertical="center" wrapText="1"/>
    </xf>
    <xf numFmtId="0" fontId="33" fillId="0" borderId="0" xfId="46" applyFont="1" applyAlignment="1">
      <alignment horizontal="left" vertical="center"/>
    </xf>
    <xf numFmtId="0" fontId="31" fillId="0" borderId="55" xfId="46" applyFont="1" applyBorder="1" applyAlignment="1">
      <alignment horizontal="left" vertical="top" wrapText="1"/>
    </xf>
    <xf numFmtId="0" fontId="31" fillId="0" borderId="54" xfId="46" applyFont="1" applyBorder="1" applyAlignment="1">
      <alignment horizontal="left" vertical="top" wrapText="1"/>
    </xf>
    <xf numFmtId="0" fontId="31" fillId="0" borderId="53" xfId="46" applyFont="1" applyBorder="1" applyAlignment="1">
      <alignment horizontal="left" vertical="top" wrapText="1"/>
    </xf>
    <xf numFmtId="0" fontId="31" fillId="0" borderId="52" xfId="46" applyFont="1" applyBorder="1" applyAlignment="1">
      <alignment horizontal="left" vertical="top" wrapText="1"/>
    </xf>
    <xf numFmtId="0" fontId="31" fillId="0" borderId="11" xfId="46" applyFont="1" applyBorder="1" applyAlignment="1">
      <alignment horizontal="center" vertical="center" wrapText="1"/>
    </xf>
    <xf numFmtId="0" fontId="31" fillId="0" borderId="12" xfId="46" applyFont="1" applyBorder="1" applyAlignment="1">
      <alignment horizontal="center" vertical="center" wrapText="1"/>
    </xf>
    <xf numFmtId="0" fontId="30" fillId="0" borderId="15" xfId="46" applyFont="1" applyBorder="1" applyAlignment="1">
      <alignment horizontal="center" vertical="center" wrapText="1"/>
    </xf>
    <xf numFmtId="0" fontId="30" fillId="0" borderId="17" xfId="46" applyFont="1" applyBorder="1" applyAlignment="1">
      <alignment horizontal="center" vertical="center" wrapText="1"/>
    </xf>
    <xf numFmtId="0" fontId="30" fillId="0" borderId="71" xfId="46" applyFont="1" applyBorder="1" applyAlignment="1">
      <alignment horizontal="center" vertical="center" wrapText="1"/>
    </xf>
    <xf numFmtId="0" fontId="30" fillId="0" borderId="72" xfId="46" applyFont="1" applyBorder="1" applyAlignment="1">
      <alignment horizontal="center" vertical="center" wrapText="1"/>
    </xf>
    <xf numFmtId="0" fontId="30" fillId="0" borderId="66" xfId="46" applyFont="1" applyBorder="1" applyAlignment="1">
      <alignment horizontal="center" vertical="center" wrapText="1"/>
    </xf>
    <xf numFmtId="0" fontId="30" fillId="0" borderId="69" xfId="46" applyFont="1" applyBorder="1" applyAlignment="1">
      <alignment horizontal="center" vertical="center" wrapText="1"/>
    </xf>
    <xf numFmtId="0" fontId="30" fillId="0" borderId="11" xfId="46" applyFont="1" applyBorder="1" applyAlignment="1">
      <alignment horizontal="center" vertical="center" wrapText="1"/>
    </xf>
    <xf numFmtId="0" fontId="30" fillId="0" borderId="12" xfId="46" applyFont="1" applyBorder="1" applyAlignment="1">
      <alignment horizontal="center" vertical="center" wrapText="1"/>
    </xf>
    <xf numFmtId="0" fontId="30" fillId="0" borderId="15" xfId="45" applyFont="1" applyBorder="1" applyAlignment="1">
      <alignment horizontal="center" vertical="center" wrapText="1"/>
    </xf>
    <xf numFmtId="0" fontId="30" fillId="0" borderId="23" xfId="45" applyFont="1" applyBorder="1" applyAlignment="1">
      <alignment horizontal="center" vertical="center" wrapText="1"/>
    </xf>
    <xf numFmtId="0" fontId="30" fillId="0" borderId="17" xfId="45" applyFont="1" applyBorder="1" applyAlignment="1">
      <alignment horizontal="center" vertical="center" wrapText="1"/>
    </xf>
    <xf numFmtId="0" fontId="30" fillId="0" borderId="13" xfId="45" applyFont="1" applyBorder="1" applyAlignment="1">
      <alignment horizontal="center" vertical="center" shrinkToFit="1"/>
    </xf>
    <xf numFmtId="0" fontId="30" fillId="0" borderId="14" xfId="45" applyFont="1" applyBorder="1" applyAlignment="1">
      <alignment horizontal="center" vertical="center" shrinkToFit="1"/>
    </xf>
    <xf numFmtId="0" fontId="30" fillId="0" borderId="50" xfId="45" applyFont="1" applyBorder="1" applyAlignment="1">
      <alignment horizontal="center" vertical="center" shrinkToFit="1"/>
    </xf>
    <xf numFmtId="0" fontId="30" fillId="0" borderId="51" xfId="45" applyFont="1" applyBorder="1" applyAlignment="1">
      <alignment horizontal="center" vertical="center" shrinkToFit="1"/>
    </xf>
    <xf numFmtId="0" fontId="30" fillId="0" borderId="49" xfId="45" applyFont="1" applyBorder="1" applyAlignment="1">
      <alignment horizontal="center" vertical="center" shrinkToFit="1"/>
    </xf>
    <xf numFmtId="0" fontId="30" fillId="0" borderId="19" xfId="45" applyFont="1" applyBorder="1" applyAlignment="1">
      <alignment horizontal="center" vertical="center" shrinkToFit="1"/>
    </xf>
    <xf numFmtId="0" fontId="30" fillId="0" borderId="32" xfId="45" applyFont="1" applyBorder="1" applyAlignment="1">
      <alignment horizontal="center" vertical="center" shrinkToFit="1"/>
    </xf>
    <xf numFmtId="0" fontId="30" fillId="0" borderId="14" xfId="45" applyFont="1" applyBorder="1" applyAlignment="1">
      <alignment horizontal="center" vertical="center" wrapText="1"/>
    </xf>
    <xf numFmtId="0" fontId="30" fillId="0" borderId="51" xfId="45" applyFont="1" applyBorder="1" applyAlignment="1">
      <alignment horizontal="center" vertical="center"/>
    </xf>
    <xf numFmtId="0" fontId="30" fillId="0" borderId="50" xfId="45" applyFont="1" applyBorder="1" applyAlignment="1">
      <alignment horizontal="center" vertical="center"/>
    </xf>
    <xf numFmtId="0" fontId="30" fillId="0" borderId="33" xfId="45" applyFont="1" applyBorder="1" applyAlignment="1">
      <alignment horizontal="center" vertical="center"/>
    </xf>
    <xf numFmtId="0" fontId="30" fillId="0" borderId="48" xfId="45" applyFont="1" applyBorder="1" applyAlignment="1">
      <alignment horizontal="center" vertical="center"/>
    </xf>
    <xf numFmtId="0" fontId="21" fillId="0" borderId="38" xfId="0" applyFont="1" applyBorder="1" applyAlignment="1">
      <alignment horizontal="center" vertical="center"/>
    </xf>
    <xf numFmtId="0" fontId="21" fillId="0" borderId="35" xfId="0" applyFont="1" applyBorder="1" applyAlignment="1">
      <alignment horizontal="center" vertical="center"/>
    </xf>
    <xf numFmtId="0" fontId="31" fillId="0" borderId="0" xfId="45" applyFont="1" applyAlignment="1">
      <alignment horizontal="left" vertical="center" shrinkToFit="1"/>
    </xf>
    <xf numFmtId="0" fontId="31" fillId="0" borderId="0" xfId="45" applyFont="1" applyAlignment="1">
      <alignment horizontal="left" vertical="center"/>
    </xf>
    <xf numFmtId="0" fontId="31" fillId="0" borderId="0" xfId="45"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4" xfId="44"/>
    <cellStyle name="標準 5" xfId="45"/>
    <cellStyle name="標準 5 2"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2749191234816"/>
          <c:y val="6.528944298629337E-2"/>
          <c:w val="0.79295855459927989"/>
          <c:h val="0.79466310393511286"/>
        </c:manualLayout>
      </c:layout>
      <c:lineChart>
        <c:grouping val="standard"/>
        <c:varyColors val="0"/>
        <c:ser>
          <c:idx val="0"/>
          <c:order val="0"/>
          <c:tx>
            <c:strRef>
              <c:f>'3-6'!$J$5</c:f>
              <c:strCache>
                <c:ptCount val="1"/>
                <c:pt idx="0">
                  <c:v>全国(公立)</c:v>
                </c:pt>
              </c:strCache>
            </c:strRef>
          </c:tx>
          <c:spPr>
            <a:ln>
              <a:solidFill>
                <a:srgbClr val="00B0F0"/>
              </a:solidFill>
            </a:ln>
          </c:spPr>
          <c:marker>
            <c:symbol val="diamond"/>
            <c:size val="7"/>
            <c:spPr>
              <a:solidFill>
                <a:srgbClr val="00B0F0"/>
              </a:solidFill>
              <a:ln>
                <a:solidFill>
                  <a:srgbClr val="00B0F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'3-6'!$K$4:$O$4</c:f>
              <c:strCache>
                <c:ptCount val="5"/>
                <c:pt idx="0">
                  <c:v>H26(2014)</c:v>
                </c:pt>
                <c:pt idx="1">
                  <c:v>H27(2015)</c:v>
                </c:pt>
                <c:pt idx="2">
                  <c:v>H28(2016)</c:v>
                </c:pt>
                <c:pt idx="3">
                  <c:v>H29(2017)</c:v>
                </c:pt>
                <c:pt idx="4">
                  <c:v>H30(2018)</c:v>
                </c:pt>
              </c:strCache>
            </c:strRef>
          </c:cat>
          <c:val>
            <c:numRef>
              <c:f>'3-6'!$K$5:$O$5</c:f>
              <c:numCache>
                <c:formatCode>0.0_ </c:formatCode>
                <c:ptCount val="5"/>
                <c:pt idx="0">
                  <c:v>98.5</c:v>
                </c:pt>
                <c:pt idx="1">
                  <c:v>98.7</c:v>
                </c:pt>
                <c:pt idx="2">
                  <c:v>98.7</c:v>
                </c:pt>
                <c:pt idx="3">
                  <c:v>98.8</c:v>
                </c:pt>
                <c:pt idx="4">
                  <c:v>98.8</c:v>
                </c:pt>
              </c:numCache>
            </c:numRef>
          </c:val>
          <c:smooth val="0"/>
          <c:extLst>
            <c:ext xmlns:c16="http://schemas.microsoft.com/office/drawing/2014/chart" uri="{C3380CC4-5D6E-409C-BE32-E72D297353CC}">
              <c16:uniqueId val="{00000000-4F9A-4AD9-9F4A-F12D601C0B67}"/>
            </c:ext>
          </c:extLst>
        </c:ser>
        <c:ser>
          <c:idx val="1"/>
          <c:order val="1"/>
          <c:tx>
            <c:strRef>
              <c:f>'3-6'!$J$6</c:f>
              <c:strCache>
                <c:ptCount val="1"/>
                <c:pt idx="0">
                  <c:v>東京都(公立)</c:v>
                </c:pt>
              </c:strCache>
            </c:strRef>
          </c:tx>
          <c:spPr>
            <a:ln>
              <a:solidFill>
                <a:schemeClr val="accent2">
                  <a:lumMod val="75000"/>
                </a:schemeClr>
              </a:solidFill>
            </a:ln>
          </c:spPr>
          <c:marker>
            <c:symbol val="square"/>
            <c:size val="7"/>
            <c:spPr>
              <a:solidFill>
                <a:schemeClr val="accent2">
                  <a:lumMod val="75000"/>
                </a:schemeClr>
              </a:solidFill>
              <a:ln>
                <a:solidFill>
                  <a:schemeClr val="accent2">
                    <a:lumMod val="75000"/>
                  </a:schemeClr>
                </a:solidFill>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'3-6'!$K$4:$O$4</c:f>
              <c:strCache>
                <c:ptCount val="5"/>
                <c:pt idx="0">
                  <c:v>H26(2014)</c:v>
                </c:pt>
                <c:pt idx="1">
                  <c:v>H27(2015)</c:v>
                </c:pt>
                <c:pt idx="2">
                  <c:v>H28(2016)</c:v>
                </c:pt>
                <c:pt idx="3">
                  <c:v>H29(2017)</c:v>
                </c:pt>
                <c:pt idx="4">
                  <c:v>H30(2018)</c:v>
                </c:pt>
              </c:strCache>
            </c:strRef>
          </c:cat>
          <c:val>
            <c:numRef>
              <c:f>'3-6'!$K$6:$O$6</c:f>
              <c:numCache>
                <c:formatCode>0.0_ </c:formatCode>
                <c:ptCount val="5"/>
                <c:pt idx="0">
                  <c:v>98.2</c:v>
                </c:pt>
                <c:pt idx="1">
                  <c:v>98.6</c:v>
                </c:pt>
                <c:pt idx="2">
                  <c:v>98.5</c:v>
                </c:pt>
                <c:pt idx="3">
                  <c:v>98.5</c:v>
                </c:pt>
                <c:pt idx="4">
                  <c:v>98.4</c:v>
                </c:pt>
              </c:numCache>
            </c:numRef>
          </c:val>
          <c:smooth val="0"/>
          <c:extLst>
            <c:ext xmlns:c16="http://schemas.microsoft.com/office/drawing/2014/chart" uri="{C3380CC4-5D6E-409C-BE32-E72D297353CC}">
              <c16:uniqueId val="{00000001-4F9A-4AD9-9F4A-F12D601C0B67}"/>
            </c:ext>
          </c:extLst>
        </c:ser>
        <c:dLbls>
          <c:showLegendKey val="0"/>
          <c:showVal val="0"/>
          <c:showCatName val="0"/>
          <c:showSerName val="0"/>
          <c:showPercent val="0"/>
          <c:showBubbleSize val="0"/>
        </c:dLbls>
        <c:marker val="1"/>
        <c:smooth val="0"/>
        <c:axId val="116380800"/>
        <c:axId val="116382336"/>
      </c:lineChart>
      <c:catAx>
        <c:axId val="116380800"/>
        <c:scaling>
          <c:orientation val="minMax"/>
        </c:scaling>
        <c:delete val="0"/>
        <c:axPos val="b"/>
        <c:numFmt formatCode="General" sourceLinked="0"/>
        <c:majorTickMark val="in"/>
        <c:minorTickMark val="none"/>
        <c:tickLblPos val="nextTo"/>
        <c:crossAx val="116382336"/>
        <c:crosses val="autoZero"/>
        <c:auto val="1"/>
        <c:lblAlgn val="ctr"/>
        <c:lblOffset val="100"/>
        <c:noMultiLvlLbl val="0"/>
      </c:catAx>
      <c:valAx>
        <c:axId val="116382336"/>
        <c:scaling>
          <c:orientation val="minMax"/>
          <c:max val="99"/>
          <c:min val="97.6"/>
        </c:scaling>
        <c:delete val="0"/>
        <c:axPos val="l"/>
        <c:majorGridlines>
          <c:spPr>
            <a:ln w="6350">
              <a:prstDash val="sysDot"/>
            </a:ln>
          </c:spPr>
        </c:majorGridlines>
        <c:numFmt formatCode="0.0_ " sourceLinked="1"/>
        <c:majorTickMark val="in"/>
        <c:minorTickMark val="none"/>
        <c:tickLblPos val="nextTo"/>
        <c:crossAx val="116380800"/>
        <c:crosses val="autoZero"/>
        <c:crossBetween val="between"/>
      </c:valAx>
    </c:plotArea>
    <c:legend>
      <c:legendPos val="r"/>
      <c:layout>
        <c:manualLayout>
          <c:xMode val="edge"/>
          <c:yMode val="edge"/>
          <c:x val="0.63826991393517674"/>
          <c:y val="0.58294947506561678"/>
          <c:w val="0.29147286821705426"/>
          <c:h val="0.17972222222222223"/>
        </c:manualLayout>
      </c:layout>
      <c:overlay val="1"/>
      <c:spPr>
        <a:solidFill>
          <a:schemeClr val="bg1"/>
        </a:solidFill>
        <a:ln>
          <a:solidFill>
            <a:schemeClr val="tx1"/>
          </a:solidFill>
        </a:ln>
      </c:spPr>
    </c:legend>
    <c:plotVisOnly val="1"/>
    <c:dispBlanksAs val="gap"/>
    <c:showDLblsOverMax val="0"/>
  </c:chart>
  <c:spPr>
    <a:ln>
      <a:noFill/>
    </a:ln>
  </c:spPr>
  <c:txPr>
    <a:bodyPr/>
    <a:lstStyle/>
    <a:p>
      <a:pPr>
        <a:defRPr sz="90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763779527559"/>
          <c:y val="5.0925925925925923E-2"/>
          <c:w val="0.78679522698551563"/>
          <c:h val="0.78399642752989207"/>
        </c:manualLayout>
      </c:layout>
      <c:lineChart>
        <c:grouping val="standard"/>
        <c:varyColors val="0"/>
        <c:ser>
          <c:idx val="0"/>
          <c:order val="0"/>
          <c:tx>
            <c:strRef>
              <c:f>'3-6'!$J$24</c:f>
              <c:strCache>
                <c:ptCount val="1"/>
                <c:pt idx="0">
                  <c:v>東京都(公立)</c:v>
                </c:pt>
              </c:strCache>
            </c:strRef>
          </c:tx>
          <c:spPr>
            <a:ln>
              <a:solidFill>
                <a:schemeClr val="accent2">
                  <a:lumMod val="75000"/>
                </a:schemeClr>
              </a:solidFill>
            </a:ln>
          </c:spPr>
          <c:marker>
            <c:symbol val="square"/>
            <c:size val="7"/>
            <c:spPr>
              <a:solidFill>
                <a:schemeClr val="accent2">
                  <a:lumMod val="75000"/>
                </a:schemeClr>
              </a:solidFill>
              <a:ln>
                <a:solidFill>
                  <a:schemeClr val="accent2">
                    <a:lumMod val="75000"/>
                  </a:schemeClr>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'3-6'!$K$23:$O$23</c:f>
              <c:strCache>
                <c:ptCount val="5"/>
                <c:pt idx="0">
                  <c:v>H26(2014)</c:v>
                </c:pt>
                <c:pt idx="1">
                  <c:v>H27(2015)</c:v>
                </c:pt>
                <c:pt idx="2">
                  <c:v>H28(2016)</c:v>
                </c:pt>
                <c:pt idx="3">
                  <c:v>H29(2017)</c:v>
                </c:pt>
                <c:pt idx="4">
                  <c:v>H30(2018)</c:v>
                </c:pt>
              </c:strCache>
            </c:strRef>
          </c:cat>
          <c:val>
            <c:numRef>
              <c:f>'3-6'!$K$24:$O$24</c:f>
              <c:numCache>
                <c:formatCode>0.0_ </c:formatCode>
                <c:ptCount val="5"/>
                <c:pt idx="0">
                  <c:v>53</c:v>
                </c:pt>
                <c:pt idx="1">
                  <c:v>53.2</c:v>
                </c:pt>
                <c:pt idx="2">
                  <c:v>52.6</c:v>
                </c:pt>
                <c:pt idx="3">
                  <c:v>51.1</c:v>
                </c:pt>
                <c:pt idx="4">
                  <c:v>51.2</c:v>
                </c:pt>
              </c:numCache>
            </c:numRef>
          </c:val>
          <c:smooth val="0"/>
          <c:extLst>
            <c:ext xmlns:c16="http://schemas.microsoft.com/office/drawing/2014/chart" uri="{C3380CC4-5D6E-409C-BE32-E72D297353CC}">
              <c16:uniqueId val="{00000000-EAB2-4AA0-A888-CA9FADA83A43}"/>
            </c:ext>
          </c:extLst>
        </c:ser>
        <c:ser>
          <c:idx val="1"/>
          <c:order val="1"/>
          <c:tx>
            <c:strRef>
              <c:f>'3-6'!$J$25</c:f>
              <c:strCache>
                <c:ptCount val="1"/>
                <c:pt idx="0">
                  <c:v>全国(公立)</c:v>
                </c:pt>
              </c:strCache>
            </c:strRef>
          </c:tx>
          <c:spPr>
            <a:ln>
              <a:solidFill>
                <a:srgbClr val="00B0F0"/>
              </a:solidFill>
            </a:ln>
          </c:spPr>
          <c:marker>
            <c:symbol val="diamond"/>
            <c:size val="7"/>
            <c:spPr>
              <a:solidFill>
                <a:srgbClr val="00B0F0"/>
              </a:solidFill>
              <a:ln>
                <a:solidFill>
                  <a:srgbClr val="00B0F0"/>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'3-6'!$K$23:$O$23</c:f>
              <c:strCache>
                <c:ptCount val="5"/>
                <c:pt idx="0">
                  <c:v>H26(2014)</c:v>
                </c:pt>
                <c:pt idx="1">
                  <c:v>H27(2015)</c:v>
                </c:pt>
                <c:pt idx="2">
                  <c:v>H28(2016)</c:v>
                </c:pt>
                <c:pt idx="3">
                  <c:v>H29(2017)</c:v>
                </c:pt>
                <c:pt idx="4">
                  <c:v>H30(2018)</c:v>
                </c:pt>
              </c:strCache>
            </c:strRef>
          </c:cat>
          <c:val>
            <c:numRef>
              <c:f>'3-6'!$K$25:$O$25</c:f>
              <c:numCache>
                <c:formatCode>0.0_ </c:formatCode>
                <c:ptCount val="5"/>
                <c:pt idx="0">
                  <c:v>49.8</c:v>
                </c:pt>
                <c:pt idx="1">
                  <c:v>50</c:v>
                </c:pt>
                <c:pt idx="2">
                  <c:v>50</c:v>
                </c:pt>
                <c:pt idx="3">
                  <c:v>49.9</c:v>
                </c:pt>
                <c:pt idx="4">
                  <c:v>49.7</c:v>
                </c:pt>
              </c:numCache>
            </c:numRef>
          </c:val>
          <c:smooth val="0"/>
          <c:extLst>
            <c:ext xmlns:c16="http://schemas.microsoft.com/office/drawing/2014/chart" uri="{C3380CC4-5D6E-409C-BE32-E72D297353CC}">
              <c16:uniqueId val="{00000001-EAB2-4AA0-A888-CA9FADA83A43}"/>
            </c:ext>
          </c:extLst>
        </c:ser>
        <c:dLbls>
          <c:showLegendKey val="0"/>
          <c:showVal val="0"/>
          <c:showCatName val="0"/>
          <c:showSerName val="0"/>
          <c:showPercent val="0"/>
          <c:showBubbleSize val="0"/>
        </c:dLbls>
        <c:marker val="1"/>
        <c:smooth val="0"/>
        <c:axId val="116441856"/>
        <c:axId val="116443392"/>
      </c:lineChart>
      <c:catAx>
        <c:axId val="116441856"/>
        <c:scaling>
          <c:orientation val="minMax"/>
        </c:scaling>
        <c:delete val="0"/>
        <c:axPos val="b"/>
        <c:numFmt formatCode="General" sourceLinked="0"/>
        <c:majorTickMark val="in"/>
        <c:minorTickMark val="none"/>
        <c:tickLblPos val="nextTo"/>
        <c:crossAx val="116443392"/>
        <c:crosses val="autoZero"/>
        <c:auto val="1"/>
        <c:lblAlgn val="ctr"/>
        <c:lblOffset val="100"/>
        <c:noMultiLvlLbl val="0"/>
      </c:catAx>
      <c:valAx>
        <c:axId val="116443392"/>
        <c:scaling>
          <c:orientation val="minMax"/>
          <c:max val="55"/>
          <c:min val="47"/>
        </c:scaling>
        <c:delete val="0"/>
        <c:axPos val="l"/>
        <c:majorGridlines>
          <c:spPr>
            <a:ln w="6350">
              <a:prstDash val="sysDot"/>
            </a:ln>
          </c:spPr>
        </c:majorGridlines>
        <c:numFmt formatCode="0.0_ " sourceLinked="1"/>
        <c:majorTickMark val="in"/>
        <c:minorTickMark val="none"/>
        <c:tickLblPos val="nextTo"/>
        <c:crossAx val="116441856"/>
        <c:crosses val="autoZero"/>
        <c:crossBetween val="between"/>
      </c:valAx>
    </c:plotArea>
    <c:legend>
      <c:legendPos val="r"/>
      <c:layout>
        <c:manualLayout>
          <c:xMode val="edge"/>
          <c:yMode val="edge"/>
          <c:x val="0.62654320987654322"/>
          <c:y val="0.62541666666666662"/>
          <c:w val="0.2932098765432099"/>
          <c:h val="0.18435185185185185"/>
        </c:manualLayout>
      </c:layout>
      <c:overlay val="1"/>
      <c:spPr>
        <a:solidFill>
          <a:schemeClr val="lt1"/>
        </a:solidFill>
        <a:ln>
          <a:solidFill>
            <a:schemeClr val="tx1"/>
          </a:solidFill>
        </a:ln>
      </c:spPr>
    </c:legend>
    <c:plotVisOnly val="1"/>
    <c:dispBlanksAs val="gap"/>
    <c:showDLblsOverMax val="0"/>
  </c:chart>
  <c:spPr>
    <a:ln>
      <a:noFill/>
    </a:ln>
  </c:spPr>
  <c:txPr>
    <a:bodyPr/>
    <a:lstStyle/>
    <a:p>
      <a:pPr>
        <a:defRPr sz="90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4</xdr:row>
      <xdr:rowOff>0</xdr:rowOff>
    </xdr:to>
    <xdr:sp macro="" textlink="">
      <xdr:nvSpPr>
        <xdr:cNvPr id="2" name="Line 1"/>
        <xdr:cNvSpPr>
          <a:spLocks noChangeShapeType="1"/>
        </xdr:cNvSpPr>
      </xdr:nvSpPr>
      <xdr:spPr bwMode="auto">
        <a:xfrm>
          <a:off x="9525" y="342900"/>
          <a:ext cx="136207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0</xdr:rowOff>
    </xdr:from>
    <xdr:to>
      <xdr:col>1</xdr:col>
      <xdr:colOff>733425</xdr:colOff>
      <xdr:row>4</xdr:row>
      <xdr:rowOff>0</xdr:rowOff>
    </xdr:to>
    <xdr:cxnSp macro="">
      <xdr:nvCxnSpPr>
        <xdr:cNvPr id="2" name="直線コネクタ 1"/>
        <xdr:cNvCxnSpPr/>
      </xdr:nvCxnSpPr>
      <xdr:spPr>
        <a:xfrm>
          <a:off x="19050" y="342900"/>
          <a:ext cx="13525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9525</xdr:rowOff>
    </xdr:from>
    <xdr:to>
      <xdr:col>6</xdr:col>
      <xdr:colOff>666750</xdr:colOff>
      <xdr:row>19</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9525</xdr:colOff>
      <xdr:row>2</xdr:row>
      <xdr:rowOff>85725</xdr:rowOff>
    </xdr:from>
    <xdr:ext cx="192360" cy="166712"/>
    <xdr:sp macro="" textlink="">
      <xdr:nvSpPr>
        <xdr:cNvPr id="3" name="テキスト ボックス 2"/>
        <xdr:cNvSpPr txBox="1"/>
      </xdr:nvSpPr>
      <xdr:spPr>
        <a:xfrm>
          <a:off x="695325" y="428625"/>
          <a:ext cx="19236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xdr:from>
      <xdr:col>1</xdr:col>
      <xdr:colOff>0</xdr:colOff>
      <xdr:row>21</xdr:row>
      <xdr:rowOff>19050</xdr:rowOff>
    </xdr:from>
    <xdr:to>
      <xdr:col>7</xdr:col>
      <xdr:colOff>0</xdr:colOff>
      <xdr:row>38</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0.8124</cdr:x>
      <cdr:y>0.93681</cdr:y>
    </cdr:from>
    <cdr:to>
      <cdr:x>0.9533</cdr:x>
      <cdr:y>0.99368</cdr:y>
    </cdr:to>
    <cdr:sp macro="" textlink="">
      <cdr:nvSpPr>
        <cdr:cNvPr id="2" name="テキスト ボックス 3"/>
        <cdr:cNvSpPr txBox="1"/>
      </cdr:nvSpPr>
      <cdr:spPr>
        <a:xfrm xmlns:a="http://schemas.openxmlformats.org/drawingml/2006/main">
          <a:off x="3327400" y="2471713"/>
          <a:ext cx="577081" cy="1500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卒業年度</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0.79475</cdr:x>
      <cdr:y>0.91435</cdr:y>
    </cdr:from>
    <cdr:to>
      <cdr:x>0.935</cdr:x>
      <cdr:y>0.97122</cdr:y>
    </cdr:to>
    <cdr:sp macro="" textlink="">
      <cdr:nvSpPr>
        <cdr:cNvPr id="2" name="テキスト ボックス 3"/>
        <cdr:cNvSpPr txBox="1"/>
      </cdr:nvSpPr>
      <cdr:spPr>
        <a:xfrm xmlns:a="http://schemas.openxmlformats.org/drawingml/2006/main">
          <a:off x="3270246" y="2412444"/>
          <a:ext cx="577081" cy="1500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卒業年度</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0.00309</cdr:x>
      <cdr:y>0.02546</cdr:y>
    </cdr:from>
    <cdr:to>
      <cdr:x>0.04983</cdr:x>
      <cdr:y>0.08624</cdr:y>
    </cdr:to>
    <cdr:sp macro="" textlink="">
      <cdr:nvSpPr>
        <cdr:cNvPr id="3" name="テキスト ボックス 2"/>
        <cdr:cNvSpPr txBox="1"/>
      </cdr:nvSpPr>
      <cdr:spPr>
        <a:xfrm xmlns:a="http://schemas.openxmlformats.org/drawingml/2006/main">
          <a:off x="12700" y="69850"/>
          <a:ext cx="192360" cy="1667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32113;&#35336;/R2&#24180;&#24230;/20&#25945;&#32946;&#24193;&#22522;&#30990;&#36039;&#26009;/00_&#21069;&#24180;&#24230;&#26368;&#32066;&#29256;/01_&#36039;&#26009;&#32232;/046&#12304;&#9733;&#21021;&#26657;&#20462;&#27491;&#9733;&#12305;&#12304;&#23398;&#22522;&#12539;&#20844;&#31435;&#12305;&#37117;&#20869;&#20844;&#31435;&#20013;&#23398;&#26657;&#36914;&#36335;&#29366;&#27841;&#12398;&#25512;&#312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稿（中学校進路）"/>
      <sheetName val="進路状況編3表"/>
      <sheetName val="進路状況編5表"/>
      <sheetName val="基本調査総務局13-1(5)"/>
      <sheetName val="基本調査総務局13-2(5)"/>
    </sheetNames>
    <sheetDataSet>
      <sheetData sheetId="0"/>
      <sheetData sheetId="1"/>
      <sheetData sheetId="2"/>
      <sheetData sheetId="3">
        <row r="16">
          <cell r="D16">
            <v>24663</v>
          </cell>
          <cell r="F16">
            <v>40</v>
          </cell>
          <cell r="G16">
            <v>2</v>
          </cell>
          <cell r="H16">
            <v>0</v>
          </cell>
          <cell r="I16">
            <v>0</v>
          </cell>
          <cell r="J16">
            <v>0</v>
          </cell>
          <cell r="K16">
            <v>0</v>
          </cell>
          <cell r="L16">
            <v>0</v>
          </cell>
          <cell r="N16">
            <v>144</v>
          </cell>
          <cell r="O16">
            <v>3</v>
          </cell>
          <cell r="R16">
            <v>1</v>
          </cell>
        </row>
      </sheetData>
      <sheetData sheetId="4">
        <row r="13">
          <cell r="F13">
            <v>24130</v>
          </cell>
          <cell r="G13">
            <v>32</v>
          </cell>
          <cell r="H13">
            <v>297</v>
          </cell>
          <cell r="I13">
            <v>0</v>
          </cell>
          <cell r="L13">
            <v>0</v>
          </cell>
          <cell r="M13">
            <v>0</v>
          </cell>
          <cell r="N13">
            <v>12</v>
          </cell>
          <cell r="O1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view="pageBreakPreview" zoomScale="106" zoomScaleNormal="115" zoomScaleSheetLayoutView="106" workbookViewId="0">
      <selection activeCell="J17" sqref="J17"/>
    </sheetView>
  </sheetViews>
  <sheetFormatPr defaultRowHeight="13.5" x14ac:dyDescent="0.15"/>
  <cols>
    <col min="1" max="3" width="3" style="1" customWidth="1"/>
    <col min="4" max="4" width="6.5" style="2" customWidth="1"/>
    <col min="5" max="9" width="9.5" style="1" customWidth="1"/>
    <col min="10" max="10" width="6.625" style="1" customWidth="1"/>
    <col min="11" max="14" width="5.625" style="1" customWidth="1"/>
    <col min="15" max="16384" width="9" style="1"/>
  </cols>
  <sheetData>
    <row r="1" spans="1:11" ht="22.5" customHeight="1" x14ac:dyDescent="0.15">
      <c r="A1" s="197" t="s">
        <v>14</v>
      </c>
      <c r="B1" s="197"/>
      <c r="C1" s="197"/>
      <c r="D1" s="197"/>
      <c r="E1" s="197"/>
      <c r="F1" s="197"/>
      <c r="G1" s="197"/>
      <c r="H1" s="197"/>
      <c r="I1" s="197"/>
    </row>
    <row r="2" spans="1:11" ht="15" customHeight="1" x14ac:dyDescent="0.15">
      <c r="A2" s="3"/>
      <c r="H2" s="4"/>
      <c r="I2" s="11" t="s">
        <v>0</v>
      </c>
    </row>
    <row r="3" spans="1:11" ht="33" customHeight="1" x14ac:dyDescent="0.15">
      <c r="A3" s="198" t="s">
        <v>11</v>
      </c>
      <c r="B3" s="199"/>
      <c r="C3" s="199"/>
      <c r="D3" s="199"/>
      <c r="E3" s="142" t="s">
        <v>87</v>
      </c>
      <c r="F3" s="52" t="s">
        <v>88</v>
      </c>
      <c r="G3" s="51" t="s">
        <v>89</v>
      </c>
      <c r="H3" s="143" t="s">
        <v>90</v>
      </c>
      <c r="I3" s="126" t="s">
        <v>118</v>
      </c>
    </row>
    <row r="4" spans="1:11" ht="23.25" customHeight="1" x14ac:dyDescent="0.15">
      <c r="A4" s="200" t="s">
        <v>1</v>
      </c>
      <c r="B4" s="192"/>
      <c r="C4" s="192"/>
      <c r="D4" s="192"/>
      <c r="E4" s="144">
        <v>93868</v>
      </c>
      <c r="F4" s="54">
        <v>93986</v>
      </c>
      <c r="G4" s="53">
        <v>91979</v>
      </c>
      <c r="H4" s="145">
        <v>90297</v>
      </c>
      <c r="I4" s="55">
        <v>94580</v>
      </c>
    </row>
    <row r="5" spans="1:11" s="2" customFormat="1" ht="23.25" customHeight="1" x14ac:dyDescent="0.15">
      <c r="A5" s="201"/>
      <c r="B5" s="194"/>
      <c r="C5" s="194"/>
      <c r="D5" s="194"/>
      <c r="E5" s="146">
        <v>100</v>
      </c>
      <c r="F5" s="57">
        <v>100</v>
      </c>
      <c r="G5" s="56">
        <v>100</v>
      </c>
      <c r="H5" s="147">
        <v>100</v>
      </c>
      <c r="I5" s="58">
        <v>100</v>
      </c>
      <c r="K5" s="1"/>
    </row>
    <row r="6" spans="1:11" ht="23.25" customHeight="1" x14ac:dyDescent="0.15">
      <c r="A6" s="215" t="s">
        <v>5</v>
      </c>
      <c r="B6" s="191" t="s">
        <v>7</v>
      </c>
      <c r="C6" s="192"/>
      <c r="D6" s="192"/>
      <c r="E6" s="148">
        <v>76492</v>
      </c>
      <c r="F6" s="60">
        <v>76078</v>
      </c>
      <c r="G6" s="59">
        <v>74400</v>
      </c>
      <c r="H6" s="149">
        <v>72095</v>
      </c>
      <c r="I6" s="61">
        <v>75598</v>
      </c>
    </row>
    <row r="7" spans="1:11" s="2" customFormat="1" ht="23.25" customHeight="1" x14ac:dyDescent="0.15">
      <c r="A7" s="216"/>
      <c r="B7" s="208"/>
      <c r="C7" s="209"/>
      <c r="D7" s="209"/>
      <c r="E7" s="150">
        <v>81.5</v>
      </c>
      <c r="F7" s="63">
        <v>80.900000000000006</v>
      </c>
      <c r="G7" s="62">
        <v>80.900000000000006</v>
      </c>
      <c r="H7" s="151">
        <v>79.8</v>
      </c>
      <c r="I7" s="64">
        <v>79.900000000000006</v>
      </c>
      <c r="K7" s="1"/>
    </row>
    <row r="8" spans="1:11" ht="23.25" customHeight="1" x14ac:dyDescent="0.15">
      <c r="A8" s="216"/>
      <c r="B8" s="212" t="s">
        <v>2</v>
      </c>
      <c r="C8" s="210" t="s">
        <v>8</v>
      </c>
      <c r="D8" s="210"/>
      <c r="E8" s="152">
        <v>1389</v>
      </c>
      <c r="F8" s="66">
        <v>1370</v>
      </c>
      <c r="G8" s="65">
        <v>1375</v>
      </c>
      <c r="H8" s="153">
        <v>1382</v>
      </c>
      <c r="I8" s="67">
        <v>1370</v>
      </c>
    </row>
    <row r="9" spans="1:11" s="2" customFormat="1" ht="23.25" customHeight="1" x14ac:dyDescent="0.15">
      <c r="A9" s="216"/>
      <c r="B9" s="213"/>
      <c r="C9" s="211"/>
      <c r="D9" s="211"/>
      <c r="E9" s="150">
        <v>1.5</v>
      </c>
      <c r="F9" s="63">
        <v>1.5</v>
      </c>
      <c r="G9" s="62">
        <v>1.5</v>
      </c>
      <c r="H9" s="151">
        <v>1.5</v>
      </c>
      <c r="I9" s="64">
        <v>1.4</v>
      </c>
      <c r="K9" s="1"/>
    </row>
    <row r="10" spans="1:11" ht="23.25" customHeight="1" x14ac:dyDescent="0.15">
      <c r="A10" s="216"/>
      <c r="B10" s="213"/>
      <c r="C10" s="210" t="s">
        <v>60</v>
      </c>
      <c r="D10" s="210"/>
      <c r="E10" s="152">
        <v>142</v>
      </c>
      <c r="F10" s="66">
        <v>143</v>
      </c>
      <c r="G10" s="65">
        <v>137</v>
      </c>
      <c r="H10" s="153">
        <v>132</v>
      </c>
      <c r="I10" s="67">
        <v>137</v>
      </c>
    </row>
    <row r="11" spans="1:11" ht="23.25" customHeight="1" x14ac:dyDescent="0.15">
      <c r="A11" s="216"/>
      <c r="B11" s="214"/>
      <c r="C11" s="211"/>
      <c r="D11" s="211"/>
      <c r="E11" s="150">
        <v>0.2</v>
      </c>
      <c r="F11" s="63">
        <v>0.2</v>
      </c>
      <c r="G11" s="62">
        <v>0.1</v>
      </c>
      <c r="H11" s="151">
        <v>0.1</v>
      </c>
      <c r="I11" s="64">
        <v>0.1</v>
      </c>
      <c r="J11" s="2"/>
    </row>
    <row r="12" spans="1:11" ht="23.25" customHeight="1" x14ac:dyDescent="0.15">
      <c r="A12" s="216"/>
      <c r="B12" s="202" t="s">
        <v>10</v>
      </c>
      <c r="C12" s="203"/>
      <c r="D12" s="203"/>
      <c r="E12" s="152">
        <v>395</v>
      </c>
      <c r="F12" s="66">
        <v>446</v>
      </c>
      <c r="G12" s="65">
        <v>439</v>
      </c>
      <c r="H12" s="153">
        <v>413</v>
      </c>
      <c r="I12" s="67">
        <v>453</v>
      </c>
      <c r="J12" s="2"/>
    </row>
    <row r="13" spans="1:11" ht="23.25" customHeight="1" x14ac:dyDescent="0.15">
      <c r="A13" s="216"/>
      <c r="B13" s="208"/>
      <c r="C13" s="209"/>
      <c r="D13" s="209"/>
      <c r="E13" s="150">
        <v>0.4</v>
      </c>
      <c r="F13" s="63">
        <v>0.5</v>
      </c>
      <c r="G13" s="62">
        <v>0.5</v>
      </c>
      <c r="H13" s="151">
        <v>0.5</v>
      </c>
      <c r="I13" s="64">
        <v>0.5</v>
      </c>
      <c r="J13" s="2"/>
    </row>
    <row r="14" spans="1:11" ht="23.25" customHeight="1" x14ac:dyDescent="0.15">
      <c r="A14" s="216"/>
      <c r="B14" s="202" t="s">
        <v>9</v>
      </c>
      <c r="C14" s="203"/>
      <c r="D14" s="203"/>
      <c r="E14" s="154">
        <v>15386</v>
      </c>
      <c r="F14" s="68">
        <v>15937</v>
      </c>
      <c r="G14" s="68">
        <v>15626</v>
      </c>
      <c r="H14" s="153">
        <v>16273</v>
      </c>
      <c r="I14" s="67">
        <v>16953</v>
      </c>
      <c r="J14" s="2"/>
    </row>
    <row r="15" spans="1:11" ht="23.25" customHeight="1" x14ac:dyDescent="0.15">
      <c r="A15" s="216"/>
      <c r="B15" s="193"/>
      <c r="C15" s="194"/>
      <c r="D15" s="194"/>
      <c r="E15" s="155">
        <v>16.399999999999999</v>
      </c>
      <c r="F15" s="69">
        <v>17</v>
      </c>
      <c r="G15" s="69">
        <v>17</v>
      </c>
      <c r="H15" s="156">
        <v>18</v>
      </c>
      <c r="I15" s="70">
        <v>17.899999999999999</v>
      </c>
    </row>
    <row r="16" spans="1:11" ht="23.25" customHeight="1" x14ac:dyDescent="0.15">
      <c r="A16" s="216"/>
      <c r="B16" s="191" t="s">
        <v>4</v>
      </c>
      <c r="C16" s="192"/>
      <c r="D16" s="192"/>
      <c r="E16" s="157">
        <v>92273</v>
      </c>
      <c r="F16" s="53">
        <v>92461</v>
      </c>
      <c r="G16" s="53">
        <v>90465</v>
      </c>
      <c r="H16" s="145">
        <v>88781</v>
      </c>
      <c r="I16" s="55">
        <v>93004</v>
      </c>
    </row>
    <row r="17" spans="1:9" ht="23.25" customHeight="1" x14ac:dyDescent="0.15">
      <c r="A17" s="217"/>
      <c r="B17" s="193"/>
      <c r="C17" s="194"/>
      <c r="D17" s="194"/>
      <c r="E17" s="158">
        <v>98.3</v>
      </c>
      <c r="F17" s="71">
        <v>98.4</v>
      </c>
      <c r="G17" s="71">
        <v>98.4</v>
      </c>
      <c r="H17" s="159">
        <v>98.3</v>
      </c>
      <c r="I17" s="72">
        <v>98.3</v>
      </c>
    </row>
    <row r="18" spans="1:9" ht="23.25" customHeight="1" x14ac:dyDescent="0.15">
      <c r="A18" s="204" t="s">
        <v>6</v>
      </c>
      <c r="B18" s="205"/>
      <c r="C18" s="205"/>
      <c r="D18" s="205"/>
      <c r="E18" s="148">
        <v>1449</v>
      </c>
      <c r="F18" s="60">
        <v>1370</v>
      </c>
      <c r="G18" s="59">
        <v>1384</v>
      </c>
      <c r="H18" s="149">
        <v>1393</v>
      </c>
      <c r="I18" s="61">
        <v>1423</v>
      </c>
    </row>
    <row r="19" spans="1:9" ht="23.25" customHeight="1" x14ac:dyDescent="0.15">
      <c r="A19" s="206"/>
      <c r="B19" s="207"/>
      <c r="C19" s="207"/>
      <c r="D19" s="207"/>
      <c r="E19" s="155">
        <v>1.5</v>
      </c>
      <c r="F19" s="73">
        <v>1.5</v>
      </c>
      <c r="G19" s="69">
        <v>1.5</v>
      </c>
      <c r="H19" s="156">
        <v>1.5</v>
      </c>
      <c r="I19" s="70">
        <v>1.5</v>
      </c>
    </row>
    <row r="20" spans="1:9" ht="23.25" customHeight="1" x14ac:dyDescent="0.15">
      <c r="A20" s="204" t="s">
        <v>3</v>
      </c>
      <c r="B20" s="205"/>
      <c r="C20" s="205"/>
      <c r="D20" s="205"/>
      <c r="E20" s="152">
        <v>146</v>
      </c>
      <c r="F20" s="66">
        <v>155</v>
      </c>
      <c r="G20" s="65">
        <v>130</v>
      </c>
      <c r="H20" s="153">
        <v>123</v>
      </c>
      <c r="I20" s="67">
        <v>153</v>
      </c>
    </row>
    <row r="21" spans="1:9" ht="23.25" customHeight="1" x14ac:dyDescent="0.15">
      <c r="A21" s="206"/>
      <c r="B21" s="207"/>
      <c r="C21" s="207"/>
      <c r="D21" s="207"/>
      <c r="E21" s="155">
        <v>0.2</v>
      </c>
      <c r="F21" s="73">
        <v>0.2</v>
      </c>
      <c r="G21" s="69">
        <v>0.1</v>
      </c>
      <c r="H21" s="156">
        <v>0.1</v>
      </c>
      <c r="I21" s="70">
        <v>0.2</v>
      </c>
    </row>
    <row r="22" spans="1:9" ht="8.25" customHeight="1" x14ac:dyDescent="0.15">
      <c r="A22" s="5"/>
      <c r="B22" s="5"/>
      <c r="C22" s="5"/>
      <c r="D22" s="5"/>
      <c r="E22" s="6"/>
      <c r="F22" s="6"/>
      <c r="G22" s="6"/>
      <c r="H22" s="6"/>
      <c r="I22" s="6"/>
    </row>
    <row r="23" spans="1:9" ht="16.5" customHeight="1" x14ac:dyDescent="0.15">
      <c r="A23" s="7" t="s">
        <v>51</v>
      </c>
      <c r="B23" s="8"/>
      <c r="C23" s="8"/>
      <c r="D23" s="8"/>
      <c r="E23" s="9"/>
      <c r="F23" s="9"/>
      <c r="G23" s="9"/>
      <c r="H23" s="9"/>
      <c r="I23" s="9"/>
    </row>
    <row r="24" spans="1:9" ht="16.5" customHeight="1" x14ac:dyDescent="0.15">
      <c r="A24" s="196" t="s">
        <v>12</v>
      </c>
      <c r="B24" s="196"/>
      <c r="C24" s="196"/>
      <c r="D24" s="196"/>
      <c r="E24" s="196"/>
      <c r="F24" s="196"/>
      <c r="G24" s="196"/>
      <c r="H24" s="196"/>
      <c r="I24" s="196"/>
    </row>
    <row r="25" spans="1:9" ht="16.5" customHeight="1" x14ac:dyDescent="0.15">
      <c r="A25" s="195" t="s">
        <v>13</v>
      </c>
      <c r="B25" s="196"/>
      <c r="C25" s="196"/>
      <c r="D25" s="196"/>
      <c r="E25" s="196"/>
      <c r="F25" s="196"/>
      <c r="G25" s="196"/>
      <c r="H25" s="196"/>
      <c r="I25" s="196"/>
    </row>
    <row r="26" spans="1:9" x14ac:dyDescent="0.15">
      <c r="A26" s="10"/>
      <c r="B26" s="10"/>
      <c r="C26" s="10"/>
      <c r="D26" s="10"/>
    </row>
    <row r="27" spans="1:9" x14ac:dyDescent="0.15">
      <c r="A27" s="10"/>
      <c r="B27" s="10"/>
      <c r="C27" s="10"/>
      <c r="D27" s="10"/>
    </row>
    <row r="28" spans="1:9" x14ac:dyDescent="0.15">
      <c r="A28" s="10"/>
      <c r="B28" s="10"/>
      <c r="C28" s="10"/>
      <c r="D28" s="10"/>
    </row>
    <row r="29" spans="1:9" x14ac:dyDescent="0.15">
      <c r="A29" s="10"/>
      <c r="B29" s="10"/>
      <c r="C29" s="10"/>
      <c r="D29" s="10"/>
    </row>
    <row r="30" spans="1:9" x14ac:dyDescent="0.15">
      <c r="A30" s="10"/>
      <c r="B30" s="10"/>
      <c r="C30" s="10"/>
      <c r="D30" s="10"/>
    </row>
    <row r="31" spans="1:9" x14ac:dyDescent="0.15">
      <c r="A31" s="10"/>
      <c r="B31" s="10"/>
      <c r="C31" s="10"/>
      <c r="D31" s="10"/>
    </row>
    <row r="32" spans="1:9" x14ac:dyDescent="0.15">
      <c r="A32" s="10"/>
      <c r="B32" s="10"/>
      <c r="C32" s="10"/>
      <c r="D32" s="10"/>
    </row>
    <row r="33" spans="1:4" ht="195.75" customHeight="1" x14ac:dyDescent="0.15">
      <c r="A33" s="10"/>
      <c r="B33" s="10"/>
      <c r="C33" s="10"/>
      <c r="D33" s="10"/>
    </row>
    <row r="34" spans="1:4" ht="129" customHeight="1" x14ac:dyDescent="0.15">
      <c r="A34" s="10"/>
      <c r="B34" s="10"/>
      <c r="C34" s="10"/>
      <c r="D34" s="10"/>
    </row>
  </sheetData>
  <mergeCells count="15">
    <mergeCell ref="B16:D17"/>
    <mergeCell ref="A25:I25"/>
    <mergeCell ref="A1:I1"/>
    <mergeCell ref="A24:I24"/>
    <mergeCell ref="A3:D3"/>
    <mergeCell ref="A4:D5"/>
    <mergeCell ref="B14:D15"/>
    <mergeCell ref="A20:D21"/>
    <mergeCell ref="B6:D7"/>
    <mergeCell ref="B12:D13"/>
    <mergeCell ref="A18:D19"/>
    <mergeCell ref="C8:D9"/>
    <mergeCell ref="C10:D11"/>
    <mergeCell ref="B8:B11"/>
    <mergeCell ref="A6:A17"/>
  </mergeCells>
  <phoneticPr fontId="3"/>
  <printOptions horizontalCentered="1"/>
  <pageMargins left="0.78740157480314965" right="0.78740157480314965" top="0.78740157480314965" bottom="0.78740157480314965" header="0" footer="0"/>
  <pageSetup paperSize="9" scale="13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39"/>
  <sheetViews>
    <sheetView view="pageBreakPreview" topLeftCell="A7" zoomScale="106" zoomScaleNormal="100" zoomScaleSheetLayoutView="106" workbookViewId="0">
      <selection activeCell="J17" sqref="J17"/>
    </sheetView>
  </sheetViews>
  <sheetFormatPr defaultRowHeight="13.5" x14ac:dyDescent="0.15"/>
  <cols>
    <col min="1" max="2" width="3" style="2" customWidth="1"/>
    <col min="3" max="3" width="9" style="2"/>
    <col min="4" max="8" width="9.375" style="2" customWidth="1"/>
    <col min="9" max="9" width="0.875" style="2" customWidth="1"/>
    <col min="10" max="10" width="9.375" style="2" customWidth="1"/>
    <col min="11" max="12" width="7.5" style="2" customWidth="1"/>
    <col min="13" max="13" width="5" style="2" customWidth="1"/>
    <col min="14" max="16384" width="9" style="2"/>
  </cols>
  <sheetData>
    <row r="1" spans="1:250" ht="22.5" customHeight="1" x14ac:dyDescent="0.15">
      <c r="A1" s="241" t="s">
        <v>28</v>
      </c>
      <c r="B1" s="241"/>
      <c r="C1" s="241"/>
      <c r="D1" s="241"/>
      <c r="E1" s="241"/>
      <c r="F1" s="241"/>
      <c r="G1" s="241"/>
      <c r="H1" s="241"/>
      <c r="I1" s="241"/>
      <c r="J1" s="241"/>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row>
    <row r="2" spans="1:250" ht="16.5" customHeight="1" x14ac:dyDescent="0.15">
      <c r="A2" s="21"/>
      <c r="B2" s="21"/>
      <c r="G2" s="20"/>
      <c r="H2" s="20"/>
      <c r="J2" s="19" t="s">
        <v>0</v>
      </c>
    </row>
    <row r="3" spans="1:250" ht="19.5" customHeight="1" x14ac:dyDescent="0.15">
      <c r="A3" s="18"/>
      <c r="B3" s="37"/>
      <c r="C3" s="17" t="s">
        <v>27</v>
      </c>
      <c r="D3" s="252" t="s">
        <v>91</v>
      </c>
      <c r="E3" s="254" t="s">
        <v>92</v>
      </c>
      <c r="F3" s="256" t="s">
        <v>93</v>
      </c>
      <c r="G3" s="258" t="s">
        <v>94</v>
      </c>
      <c r="H3" s="260" t="s">
        <v>119</v>
      </c>
      <c r="I3" s="74"/>
      <c r="J3" s="250" t="s">
        <v>120</v>
      </c>
    </row>
    <row r="4" spans="1:250" ht="19.5" customHeight="1" x14ac:dyDescent="0.15">
      <c r="A4" s="16" t="s">
        <v>26</v>
      </c>
      <c r="B4" s="38"/>
      <c r="C4" s="15"/>
      <c r="D4" s="253"/>
      <c r="E4" s="255"/>
      <c r="F4" s="257"/>
      <c r="G4" s="259"/>
      <c r="H4" s="261"/>
      <c r="I4" s="74"/>
      <c r="J4" s="251"/>
    </row>
    <row r="5" spans="1:250" ht="18" customHeight="1" x14ac:dyDescent="0.15">
      <c r="A5" s="191" t="s">
        <v>1</v>
      </c>
      <c r="B5" s="192"/>
      <c r="C5" s="220"/>
      <c r="D5" s="76">
        <v>78168</v>
      </c>
      <c r="E5" s="187">
        <v>78932</v>
      </c>
      <c r="F5" s="76">
        <v>78151</v>
      </c>
      <c r="G5" s="133">
        <v>77326</v>
      </c>
      <c r="H5" s="75">
        <v>76720</v>
      </c>
      <c r="I5" s="78"/>
      <c r="J5" s="127">
        <f>'[1]基本調査総務局13-1(5)'!D16</f>
        <v>24663</v>
      </c>
    </row>
    <row r="6" spans="1:250" ht="18" customHeight="1" x14ac:dyDescent="0.15">
      <c r="A6" s="193"/>
      <c r="B6" s="194"/>
      <c r="C6" s="221"/>
      <c r="D6" s="57">
        <v>100</v>
      </c>
      <c r="E6" s="188">
        <v>100</v>
      </c>
      <c r="F6" s="57">
        <v>100</v>
      </c>
      <c r="G6" s="134">
        <v>100</v>
      </c>
      <c r="H6" s="56">
        <v>100</v>
      </c>
      <c r="I6" s="78"/>
      <c r="J6" s="128">
        <f>J5/J$5*100</f>
        <v>100</v>
      </c>
    </row>
    <row r="7" spans="1:250" ht="18" customHeight="1" x14ac:dyDescent="0.15">
      <c r="A7" s="246" t="s">
        <v>25</v>
      </c>
      <c r="B7" s="233" t="s">
        <v>53</v>
      </c>
      <c r="C7" s="247" t="s">
        <v>24</v>
      </c>
      <c r="D7" s="76">
        <v>70643</v>
      </c>
      <c r="E7" s="187">
        <v>71361</v>
      </c>
      <c r="F7" s="76">
        <v>70102</v>
      </c>
      <c r="G7" s="133">
        <v>69726</v>
      </c>
      <c r="H7" s="75">
        <v>68713</v>
      </c>
      <c r="I7" s="78"/>
      <c r="J7" s="127">
        <f>'[1]基本調査総務局13-2(5)'!F13+'[1]基本調査総務局13-2(5)'!I13+'[1]基本調査総務局13-2(5)'!L13+'[1]基本調査総務局13-2(5)'!M13</f>
        <v>24130</v>
      </c>
    </row>
    <row r="8" spans="1:250" ht="18" customHeight="1" x14ac:dyDescent="0.15">
      <c r="A8" s="246"/>
      <c r="B8" s="213"/>
      <c r="C8" s="248"/>
      <c r="D8" s="63">
        <v>90.373298536485507</v>
      </c>
      <c r="E8" s="150">
        <v>90.408199462828762</v>
      </c>
      <c r="F8" s="63">
        <v>89.700707604509219</v>
      </c>
      <c r="G8" s="135">
        <v>90.171481778444502</v>
      </c>
      <c r="H8" s="62">
        <v>89.5633472367049</v>
      </c>
      <c r="I8" s="78"/>
      <c r="J8" s="129">
        <f>J7/J$5*100</f>
        <v>97.838867939828887</v>
      </c>
    </row>
    <row r="9" spans="1:250" ht="18" customHeight="1" x14ac:dyDescent="0.15">
      <c r="A9" s="246"/>
      <c r="B9" s="213"/>
      <c r="C9" s="221" t="s">
        <v>23</v>
      </c>
      <c r="D9" s="80">
        <v>3200</v>
      </c>
      <c r="E9" s="189">
        <v>3063</v>
      </c>
      <c r="F9" s="80">
        <v>3118</v>
      </c>
      <c r="G9" s="136">
        <v>2554</v>
      </c>
      <c r="H9" s="79">
        <v>2513</v>
      </c>
      <c r="I9" s="78"/>
      <c r="J9" s="130">
        <f>'[1]基本調査総務局13-2(5)'!G13</f>
        <v>32</v>
      </c>
    </row>
    <row r="10" spans="1:250" ht="18" customHeight="1" x14ac:dyDescent="0.15">
      <c r="A10" s="246"/>
      <c r="B10" s="213"/>
      <c r="C10" s="249"/>
      <c r="D10" s="63">
        <v>4.0937468017603109</v>
      </c>
      <c r="E10" s="150">
        <v>3.8805554147874122</v>
      </c>
      <c r="F10" s="63">
        <v>3.9897122237719289</v>
      </c>
      <c r="G10" s="135">
        <v>3.3028994128753588</v>
      </c>
      <c r="H10" s="62">
        <v>3.2755474452554743</v>
      </c>
      <c r="I10" s="78"/>
      <c r="J10" s="129">
        <f>J9/J$5*100</f>
        <v>0.12974901674573247</v>
      </c>
    </row>
    <row r="11" spans="1:250" ht="18" customHeight="1" x14ac:dyDescent="0.15">
      <c r="A11" s="246"/>
      <c r="B11" s="213"/>
      <c r="C11" s="221" t="s">
        <v>22</v>
      </c>
      <c r="D11" s="80">
        <v>1370</v>
      </c>
      <c r="E11" s="189">
        <v>1827</v>
      </c>
      <c r="F11" s="80">
        <v>2154</v>
      </c>
      <c r="G11" s="136">
        <v>2340</v>
      </c>
      <c r="H11" s="79">
        <v>2876</v>
      </c>
      <c r="I11" s="78"/>
      <c r="J11" s="130">
        <f>'[1]基本調査総務局13-2(5)'!H13</f>
        <v>297</v>
      </c>
    </row>
    <row r="12" spans="1:250" ht="18" customHeight="1" x14ac:dyDescent="0.15">
      <c r="A12" s="246"/>
      <c r="B12" s="214"/>
      <c r="C12" s="249"/>
      <c r="D12" s="63">
        <v>1.7526353495036333</v>
      </c>
      <c r="E12" s="150">
        <v>2.3146505853139412</v>
      </c>
      <c r="F12" s="63">
        <v>2.7562027357295493</v>
      </c>
      <c r="G12" s="135">
        <v>3.0261490313736648</v>
      </c>
      <c r="H12" s="62">
        <v>3.7486965589155368</v>
      </c>
      <c r="I12" s="78"/>
      <c r="J12" s="129">
        <f>J11/J$5*100</f>
        <v>1.2042330616713295</v>
      </c>
    </row>
    <row r="13" spans="1:250" ht="18" customHeight="1" x14ac:dyDescent="0.15">
      <c r="A13" s="246"/>
      <c r="B13" s="234" t="s">
        <v>54</v>
      </c>
      <c r="C13" s="235"/>
      <c r="D13" s="80">
        <v>473</v>
      </c>
      <c r="E13" s="189">
        <v>460</v>
      </c>
      <c r="F13" s="80">
        <v>460</v>
      </c>
      <c r="G13" s="136">
        <v>450</v>
      </c>
      <c r="H13" s="79">
        <v>446</v>
      </c>
      <c r="I13" s="78"/>
      <c r="J13" s="130">
        <f>'[1]基本調査総務局13-2(5)'!N13</f>
        <v>12</v>
      </c>
    </row>
    <row r="14" spans="1:250" ht="18" customHeight="1" x14ac:dyDescent="0.15">
      <c r="A14" s="246"/>
      <c r="B14" s="236"/>
      <c r="C14" s="237"/>
      <c r="D14" s="63">
        <v>0.60510694913519603</v>
      </c>
      <c r="E14" s="150">
        <v>0.58278011452896172</v>
      </c>
      <c r="F14" s="63">
        <v>0.58860411255134293</v>
      </c>
      <c r="G14" s="135">
        <v>0.58195173680262779</v>
      </c>
      <c r="H14" s="62">
        <v>0.58133472367049011</v>
      </c>
      <c r="I14" s="78"/>
      <c r="J14" s="129">
        <f>J13/J$5*100</f>
        <v>4.8655881279649676E-2</v>
      </c>
    </row>
    <row r="15" spans="1:250" ht="18" customHeight="1" x14ac:dyDescent="0.15">
      <c r="A15" s="246"/>
      <c r="B15" s="238" t="s">
        <v>55</v>
      </c>
      <c r="C15" s="239"/>
      <c r="D15" s="80">
        <v>1082</v>
      </c>
      <c r="E15" s="189">
        <v>1088</v>
      </c>
      <c r="F15" s="80">
        <v>1114</v>
      </c>
      <c r="G15" s="136">
        <v>1071</v>
      </c>
      <c r="H15" s="79">
        <v>975</v>
      </c>
      <c r="I15" s="78"/>
      <c r="J15" s="130">
        <f>'[1]基本調査総務局13-2(5)'!O13</f>
        <v>3</v>
      </c>
    </row>
    <row r="16" spans="1:250" ht="18" customHeight="1" x14ac:dyDescent="0.15">
      <c r="A16" s="246"/>
      <c r="B16" s="206"/>
      <c r="C16" s="232"/>
      <c r="D16" s="73">
        <v>1.3841981373452052</v>
      </c>
      <c r="E16" s="155">
        <v>1.3784016621902397</v>
      </c>
      <c r="F16" s="73">
        <v>1.4254456117004262</v>
      </c>
      <c r="G16" s="137">
        <v>1.3850451335902543</v>
      </c>
      <c r="H16" s="69">
        <v>1.2708550573514077</v>
      </c>
      <c r="I16" s="78"/>
      <c r="J16" s="131">
        <f>J15/J$5*100</f>
        <v>1.2163970319912419E-2</v>
      </c>
    </row>
    <row r="17" spans="1:10" ht="18" customHeight="1" x14ac:dyDescent="0.15">
      <c r="A17" s="246"/>
      <c r="B17" s="191" t="s">
        <v>4</v>
      </c>
      <c r="C17" s="220"/>
      <c r="D17" s="76">
        <v>76768</v>
      </c>
      <c r="E17" s="187">
        <v>77799</v>
      </c>
      <c r="F17" s="76">
        <v>76948</v>
      </c>
      <c r="G17" s="133">
        <v>76141</v>
      </c>
      <c r="H17" s="75">
        <v>75523</v>
      </c>
      <c r="I17" s="78"/>
      <c r="J17" s="127">
        <f>J7+J9+J11+J15+J13</f>
        <v>24474</v>
      </c>
    </row>
    <row r="18" spans="1:10" ht="18" customHeight="1" x14ac:dyDescent="0.15">
      <c r="A18" s="246"/>
      <c r="B18" s="193"/>
      <c r="C18" s="221"/>
      <c r="D18" s="73">
        <v>98.208985774229859</v>
      </c>
      <c r="E18" s="155">
        <v>98.564587239649313</v>
      </c>
      <c r="F18" s="73">
        <v>98.460672288262458</v>
      </c>
      <c r="G18" s="137">
        <v>98.467527093086417</v>
      </c>
      <c r="H18" s="69">
        <v>98.439781021897815</v>
      </c>
      <c r="I18" s="78"/>
      <c r="J18" s="131">
        <f>J17/J$5*100</f>
        <v>99.233669869845514</v>
      </c>
    </row>
    <row r="19" spans="1:10" ht="18" customHeight="1" x14ac:dyDescent="0.15">
      <c r="A19" s="238" t="s">
        <v>21</v>
      </c>
      <c r="B19" s="210"/>
      <c r="C19" s="239"/>
      <c r="D19" s="76">
        <v>571</v>
      </c>
      <c r="E19" s="187">
        <v>448</v>
      </c>
      <c r="F19" s="76">
        <v>455</v>
      </c>
      <c r="G19" s="133">
        <v>495</v>
      </c>
      <c r="H19" s="75">
        <v>503</v>
      </c>
      <c r="I19" s="78"/>
      <c r="J19" s="127">
        <f>SUM('[1]基本調査総務局13-1(5)'!F16:H16)</f>
        <v>42</v>
      </c>
    </row>
    <row r="20" spans="1:10" ht="18" customHeight="1" x14ac:dyDescent="0.15">
      <c r="A20" s="206"/>
      <c r="B20" s="207"/>
      <c r="C20" s="232"/>
      <c r="D20" s="73">
        <v>0.73047794493910556</v>
      </c>
      <c r="E20" s="155">
        <v>0.56757715501951045</v>
      </c>
      <c r="F20" s="73">
        <v>0.58220624176274138</v>
      </c>
      <c r="G20" s="137">
        <v>0.64014691048289063</v>
      </c>
      <c r="H20" s="69">
        <v>0.65563086548488003</v>
      </c>
      <c r="I20" s="78"/>
      <c r="J20" s="131">
        <f>J19/J$5*100</f>
        <v>0.17029558447877388</v>
      </c>
    </row>
    <row r="21" spans="1:10" ht="18" customHeight="1" x14ac:dyDescent="0.15">
      <c r="A21" s="204" t="s">
        <v>20</v>
      </c>
      <c r="B21" s="205"/>
      <c r="C21" s="231"/>
      <c r="D21" s="76">
        <v>258</v>
      </c>
      <c r="E21" s="187">
        <v>220</v>
      </c>
      <c r="F21" s="76">
        <v>213</v>
      </c>
      <c r="G21" s="133">
        <v>207</v>
      </c>
      <c r="H21" s="75">
        <v>165</v>
      </c>
      <c r="I21" s="78"/>
      <c r="J21" s="127">
        <f>SUM('[1]基本調査総務局13-1(5)'!I16:L16)</f>
        <v>0</v>
      </c>
    </row>
    <row r="22" spans="1:10" ht="18" customHeight="1" x14ac:dyDescent="0.15">
      <c r="A22" s="206"/>
      <c r="B22" s="207"/>
      <c r="C22" s="232"/>
      <c r="D22" s="73">
        <v>0.33005833589192507</v>
      </c>
      <c r="E22" s="69">
        <v>0.27872092433993817</v>
      </c>
      <c r="F22" s="73">
        <v>0.27254929559442614</v>
      </c>
      <c r="G22" s="137">
        <v>0.26769779892920881</v>
      </c>
      <c r="H22" s="81">
        <v>0.21506777893639206</v>
      </c>
      <c r="I22" s="78"/>
      <c r="J22" s="131">
        <f>J21/J$5*100</f>
        <v>0</v>
      </c>
    </row>
    <row r="23" spans="1:10" ht="18" customHeight="1" x14ac:dyDescent="0.15">
      <c r="A23" s="204" t="s">
        <v>19</v>
      </c>
      <c r="B23" s="205"/>
      <c r="C23" s="231"/>
      <c r="D23" s="76">
        <v>565</v>
      </c>
      <c r="E23" s="75">
        <v>460</v>
      </c>
      <c r="F23" s="76">
        <v>530</v>
      </c>
      <c r="G23" s="133">
        <v>480</v>
      </c>
      <c r="H23" s="77">
        <v>521</v>
      </c>
      <c r="I23" s="78"/>
      <c r="J23" s="127">
        <f>'[1]基本調査総務局13-1(5)'!N16</f>
        <v>144</v>
      </c>
    </row>
    <row r="24" spans="1:10" ht="18" customHeight="1" x14ac:dyDescent="0.15">
      <c r="A24" s="222" t="s">
        <v>18</v>
      </c>
      <c r="B24" s="223"/>
      <c r="C24" s="224"/>
      <c r="D24" s="73">
        <v>0.72280216968580491</v>
      </c>
      <c r="E24" s="69">
        <v>0.58278011452896172</v>
      </c>
      <c r="F24" s="73">
        <v>0.67817430359176467</v>
      </c>
      <c r="G24" s="137">
        <v>0.62074851925613639</v>
      </c>
      <c r="H24" s="81">
        <v>0.67909280500521374</v>
      </c>
      <c r="I24" s="78"/>
      <c r="J24" s="131">
        <f>J23/J$5*100</f>
        <v>0.58387057535579612</v>
      </c>
    </row>
    <row r="25" spans="1:10" ht="18" customHeight="1" x14ac:dyDescent="0.15">
      <c r="A25" s="204" t="s">
        <v>17</v>
      </c>
      <c r="B25" s="205"/>
      <c r="C25" s="231"/>
      <c r="D25" s="76">
        <v>6</v>
      </c>
      <c r="E25" s="75">
        <v>5</v>
      </c>
      <c r="F25" s="76">
        <v>5</v>
      </c>
      <c r="G25" s="133">
        <v>3</v>
      </c>
      <c r="H25" s="77">
        <v>8</v>
      </c>
      <c r="I25" s="78"/>
      <c r="J25" s="127">
        <f>'[1]基本調査総務局13-1(5)'!O16</f>
        <v>3</v>
      </c>
    </row>
    <row r="26" spans="1:10" ht="18" customHeight="1" x14ac:dyDescent="0.15">
      <c r="A26" s="206"/>
      <c r="B26" s="207"/>
      <c r="C26" s="232"/>
      <c r="D26" s="73">
        <v>7.6757752533005838E-3</v>
      </c>
      <c r="E26" s="69">
        <v>6.3345664622713226E-3</v>
      </c>
      <c r="F26" s="73">
        <v>6.3978707886015529E-3</v>
      </c>
      <c r="G26" s="137">
        <v>3.8796782453508517E-3</v>
      </c>
      <c r="H26" s="81">
        <v>1.0427528675703858E-2</v>
      </c>
      <c r="I26" s="78"/>
      <c r="J26" s="131">
        <f>J25/J$5*100</f>
        <v>1.2163970319912419E-2</v>
      </c>
    </row>
    <row r="27" spans="1:10" ht="12" customHeight="1" x14ac:dyDescent="0.15">
      <c r="A27" s="14"/>
      <c r="B27" s="14"/>
      <c r="C27" s="14"/>
      <c r="D27" s="83"/>
      <c r="E27" s="83"/>
      <c r="F27" s="83"/>
      <c r="G27" s="83"/>
      <c r="H27" s="83"/>
      <c r="I27" s="84"/>
      <c r="J27" s="83"/>
    </row>
    <row r="28" spans="1:10" ht="15" customHeight="1" x14ac:dyDescent="0.15">
      <c r="A28" s="13" t="s">
        <v>2</v>
      </c>
      <c r="B28" s="13"/>
      <c r="C28" s="13"/>
      <c r="D28" s="85"/>
      <c r="E28" s="85"/>
      <c r="F28" s="85"/>
      <c r="G28" s="85"/>
      <c r="H28" s="85"/>
      <c r="I28" s="84"/>
      <c r="J28" s="85"/>
    </row>
    <row r="29" spans="1:10" ht="18" customHeight="1" x14ac:dyDescent="0.15">
      <c r="A29" s="225" t="s">
        <v>16</v>
      </c>
      <c r="B29" s="226"/>
      <c r="C29" s="227"/>
      <c r="D29" s="76">
        <v>42</v>
      </c>
      <c r="E29" s="75">
        <v>29</v>
      </c>
      <c r="F29" s="76">
        <v>31</v>
      </c>
      <c r="G29" s="133">
        <v>34</v>
      </c>
      <c r="H29" s="77">
        <v>41</v>
      </c>
      <c r="I29" s="78"/>
      <c r="J29" s="132">
        <f>'[1]基本調査総務局13-1(5)'!R16</f>
        <v>1</v>
      </c>
    </row>
    <row r="30" spans="1:10" ht="18" customHeight="1" x14ac:dyDescent="0.15">
      <c r="A30" s="228"/>
      <c r="B30" s="229"/>
      <c r="C30" s="230"/>
      <c r="D30" s="73">
        <v>5.3730426773104085E-2</v>
      </c>
      <c r="E30" s="69">
        <v>3.6740485481173701E-2</v>
      </c>
      <c r="F30" s="73">
        <v>3.9666798889329634E-2</v>
      </c>
      <c r="G30" s="137">
        <v>4.3969686780642989E-2</v>
      </c>
      <c r="H30" s="81">
        <v>5.344108446298227E-2</v>
      </c>
      <c r="I30" s="78"/>
      <c r="J30" s="131">
        <f>J29/J$5*100</f>
        <v>4.0546567733041397E-3</v>
      </c>
    </row>
    <row r="31" spans="1:10" ht="18" customHeight="1" x14ac:dyDescent="0.15">
      <c r="A31" s="243" t="s">
        <v>15</v>
      </c>
      <c r="B31" s="244"/>
      <c r="C31" s="245"/>
      <c r="D31" s="76">
        <v>1</v>
      </c>
      <c r="E31" s="75">
        <v>0</v>
      </c>
      <c r="F31" s="76">
        <v>3</v>
      </c>
      <c r="G31" s="133">
        <v>2</v>
      </c>
      <c r="H31" s="77">
        <v>4</v>
      </c>
      <c r="I31" s="78"/>
      <c r="J31" s="86">
        <v>0</v>
      </c>
    </row>
    <row r="32" spans="1:10" ht="18" customHeight="1" x14ac:dyDescent="0.15">
      <c r="A32" s="228"/>
      <c r="B32" s="229"/>
      <c r="C32" s="230"/>
      <c r="D32" s="88">
        <v>1.2792958755500972E-3</v>
      </c>
      <c r="E32" s="87">
        <v>0</v>
      </c>
      <c r="F32" s="88">
        <v>3.8387224731609325E-3</v>
      </c>
      <c r="G32" s="190">
        <v>2.5864521635672348E-3</v>
      </c>
      <c r="H32" s="89">
        <v>5.2137643378519288E-3</v>
      </c>
      <c r="I32" s="78"/>
      <c r="J32" s="82">
        <v>0</v>
      </c>
    </row>
    <row r="33" spans="1:10" x14ac:dyDescent="0.15">
      <c r="A33" s="240" t="s">
        <v>61</v>
      </c>
      <c r="B33" s="240"/>
      <c r="C33" s="240"/>
      <c r="D33" s="240"/>
      <c r="E33" s="240"/>
      <c r="F33" s="240"/>
      <c r="G33" s="240"/>
      <c r="H33" s="240"/>
      <c r="I33" s="240"/>
      <c r="J33" s="240"/>
    </row>
    <row r="34" spans="1:10" x14ac:dyDescent="0.15">
      <c r="A34" s="219" t="s">
        <v>64</v>
      </c>
      <c r="B34" s="219"/>
      <c r="C34" s="219"/>
      <c r="D34" s="219"/>
      <c r="E34" s="219"/>
      <c r="F34" s="219"/>
      <c r="G34" s="219"/>
      <c r="H34" s="219"/>
      <c r="I34" s="219"/>
      <c r="J34" s="219"/>
    </row>
    <row r="35" spans="1:10" x14ac:dyDescent="0.15">
      <c r="A35" s="242" t="s">
        <v>65</v>
      </c>
      <c r="B35" s="242"/>
      <c r="C35" s="242"/>
      <c r="D35" s="242"/>
      <c r="E35" s="242"/>
      <c r="F35" s="242"/>
      <c r="G35" s="242"/>
      <c r="H35" s="242"/>
      <c r="I35" s="242"/>
      <c r="J35" s="242"/>
    </row>
    <row r="36" spans="1:10" x14ac:dyDescent="0.15">
      <c r="A36" s="219" t="s">
        <v>52</v>
      </c>
      <c r="B36" s="219"/>
      <c r="C36" s="219"/>
      <c r="D36" s="219"/>
      <c r="E36" s="219"/>
      <c r="F36" s="219"/>
      <c r="G36" s="219"/>
      <c r="H36" s="219"/>
      <c r="I36" s="219"/>
      <c r="J36" s="219"/>
    </row>
    <row r="37" spans="1:10" x14ac:dyDescent="0.15">
      <c r="A37" s="218" t="s">
        <v>95</v>
      </c>
      <c r="B37" s="218"/>
      <c r="C37" s="218"/>
      <c r="D37" s="218"/>
      <c r="E37" s="218"/>
      <c r="F37" s="218"/>
      <c r="G37" s="218"/>
      <c r="H37" s="218"/>
      <c r="I37" s="218"/>
      <c r="J37" s="218"/>
    </row>
    <row r="38" spans="1:10" x14ac:dyDescent="0.15">
      <c r="A38" s="218" t="s">
        <v>96</v>
      </c>
      <c r="B38" s="218"/>
      <c r="C38" s="218"/>
      <c r="D38" s="218"/>
      <c r="E38" s="218"/>
      <c r="F38" s="218"/>
      <c r="G38" s="218"/>
      <c r="H38" s="218"/>
      <c r="I38" s="218"/>
      <c r="J38" s="218"/>
    </row>
    <row r="39" spans="1:10" x14ac:dyDescent="0.15">
      <c r="A39" s="218" t="s">
        <v>97</v>
      </c>
      <c r="B39" s="218"/>
      <c r="C39" s="218"/>
      <c r="D39" s="218"/>
      <c r="E39" s="218"/>
      <c r="F39" s="218"/>
      <c r="G39" s="218"/>
      <c r="H39" s="218"/>
      <c r="I39" s="218"/>
      <c r="J39" s="218"/>
    </row>
  </sheetData>
  <mergeCells count="30">
    <mergeCell ref="A1:J1"/>
    <mergeCell ref="A35:J35"/>
    <mergeCell ref="A34:J34"/>
    <mergeCell ref="A31:C32"/>
    <mergeCell ref="A7:A18"/>
    <mergeCell ref="A19:C20"/>
    <mergeCell ref="C7:C8"/>
    <mergeCell ref="C11:C12"/>
    <mergeCell ref="J3:J4"/>
    <mergeCell ref="D3:D4"/>
    <mergeCell ref="E3:E4"/>
    <mergeCell ref="F3:F4"/>
    <mergeCell ref="G3:G4"/>
    <mergeCell ref="C9:C10"/>
    <mergeCell ref="H3:H4"/>
    <mergeCell ref="A37:J37"/>
    <mergeCell ref="A38:J38"/>
    <mergeCell ref="A39:J39"/>
    <mergeCell ref="A36:J36"/>
    <mergeCell ref="A5:C6"/>
    <mergeCell ref="A24:C24"/>
    <mergeCell ref="A29:C30"/>
    <mergeCell ref="A21:C22"/>
    <mergeCell ref="A25:C26"/>
    <mergeCell ref="A23:C23"/>
    <mergeCell ref="B7:B12"/>
    <mergeCell ref="B13:C14"/>
    <mergeCell ref="B15:C16"/>
    <mergeCell ref="B17:C18"/>
    <mergeCell ref="A33:J33"/>
  </mergeCells>
  <phoneticPr fontId="3"/>
  <printOptions horizontalCentered="1"/>
  <pageMargins left="0.78740157480314965" right="0.78740157480314965" top="0.78740157480314965" bottom="0.78740157480314965" header="0" footer="0"/>
  <pageSetup paperSize="9" scale="11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106" zoomScaleNormal="100" zoomScaleSheetLayoutView="106" workbookViewId="0">
      <selection activeCell="J17" sqref="J17"/>
    </sheetView>
  </sheetViews>
  <sheetFormatPr defaultRowHeight="13.5" x14ac:dyDescent="0.15"/>
  <cols>
    <col min="1" max="1" width="3.25" style="1" customWidth="1"/>
    <col min="2" max="2" width="9.75" style="2" customWidth="1"/>
    <col min="3" max="3" width="8" style="1" customWidth="1"/>
    <col min="4" max="4" width="8" style="2" customWidth="1"/>
    <col min="5" max="7" width="8" style="1" customWidth="1"/>
    <col min="8" max="9" width="7.375" style="1" customWidth="1"/>
    <col min="10" max="10" width="1.125" style="1" customWidth="1"/>
    <col min="11" max="11" width="7.75" style="1" customWidth="1"/>
    <col min="12" max="16384" width="9" style="1"/>
  </cols>
  <sheetData>
    <row r="1" spans="1:11" ht="21.75" customHeight="1" x14ac:dyDescent="0.15">
      <c r="A1" s="197" t="s">
        <v>37</v>
      </c>
      <c r="B1" s="197"/>
      <c r="C1" s="197"/>
      <c r="D1" s="197"/>
      <c r="E1" s="197"/>
      <c r="F1" s="197"/>
      <c r="G1" s="197"/>
      <c r="H1" s="197"/>
      <c r="I1" s="197"/>
      <c r="J1" s="197"/>
      <c r="K1" s="197"/>
    </row>
    <row r="2" spans="1:11" ht="14.25" customHeight="1" x14ac:dyDescent="0.15">
      <c r="A2" s="30"/>
      <c r="C2" s="4"/>
      <c r="D2" s="4"/>
      <c r="E2" s="4"/>
      <c r="G2" s="4"/>
      <c r="H2" s="4"/>
      <c r="I2" s="4"/>
      <c r="K2" s="11" t="s">
        <v>0</v>
      </c>
    </row>
    <row r="3" spans="1:11" ht="15.75" customHeight="1" x14ac:dyDescent="0.15">
      <c r="A3" s="266" t="s">
        <v>27</v>
      </c>
      <c r="B3" s="267"/>
      <c r="C3" s="110" t="s">
        <v>98</v>
      </c>
      <c r="D3" s="112" t="s">
        <v>99</v>
      </c>
      <c r="E3" s="174" t="s">
        <v>100</v>
      </c>
      <c r="F3" s="174" t="s">
        <v>101</v>
      </c>
      <c r="G3" s="174" t="s">
        <v>121</v>
      </c>
      <c r="H3" s="175"/>
      <c r="I3" s="104"/>
      <c r="K3" s="119" t="s">
        <v>69</v>
      </c>
    </row>
    <row r="4" spans="1:11" ht="18.75" customHeight="1" x14ac:dyDescent="0.15">
      <c r="A4" s="274" t="s">
        <v>36</v>
      </c>
      <c r="B4" s="275"/>
      <c r="C4" s="111" t="s">
        <v>66</v>
      </c>
      <c r="D4" s="113" t="s">
        <v>67</v>
      </c>
      <c r="E4" s="176" t="s">
        <v>68</v>
      </c>
      <c r="F4" s="176" t="s">
        <v>102</v>
      </c>
      <c r="G4" s="176" t="s">
        <v>122</v>
      </c>
      <c r="H4" s="177" t="s">
        <v>123</v>
      </c>
      <c r="I4" s="105" t="s">
        <v>124</v>
      </c>
      <c r="K4" s="122" t="s">
        <v>125</v>
      </c>
    </row>
    <row r="5" spans="1:11" ht="23.25" customHeight="1" x14ac:dyDescent="0.15">
      <c r="A5" s="270" t="s">
        <v>1</v>
      </c>
      <c r="B5" s="271"/>
      <c r="C5" s="26">
        <v>42307</v>
      </c>
      <c r="D5" s="114">
        <v>42567</v>
      </c>
      <c r="E5" s="114">
        <v>43421</v>
      </c>
      <c r="F5" s="114">
        <v>43025</v>
      </c>
      <c r="G5" s="114">
        <v>43041</v>
      </c>
      <c r="H5" s="178">
        <v>40355</v>
      </c>
      <c r="I5" s="102">
        <v>2686</v>
      </c>
      <c r="J5" s="24"/>
      <c r="K5" s="120">
        <v>57619</v>
      </c>
    </row>
    <row r="6" spans="1:11" s="2" customFormat="1" ht="23.25" customHeight="1" x14ac:dyDescent="0.15">
      <c r="A6" s="272"/>
      <c r="B6" s="273"/>
      <c r="C6" s="106">
        <v>100</v>
      </c>
      <c r="D6" s="115">
        <v>100</v>
      </c>
      <c r="E6" s="179">
        <v>100</v>
      </c>
      <c r="F6" s="179">
        <v>100</v>
      </c>
      <c r="G6" s="179">
        <v>100</v>
      </c>
      <c r="H6" s="180">
        <v>100</v>
      </c>
      <c r="I6" s="117">
        <v>100</v>
      </c>
      <c r="J6" s="28"/>
      <c r="K6" s="123">
        <v>100</v>
      </c>
    </row>
    <row r="7" spans="1:11" ht="23.25" customHeight="1" x14ac:dyDescent="0.15">
      <c r="A7" s="268" t="s">
        <v>57</v>
      </c>
      <c r="B7" s="269"/>
      <c r="C7" s="26">
        <v>22423</v>
      </c>
      <c r="D7" s="114">
        <v>22661</v>
      </c>
      <c r="E7" s="114">
        <v>22842</v>
      </c>
      <c r="F7" s="114">
        <v>21982</v>
      </c>
      <c r="G7" s="114">
        <v>22018</v>
      </c>
      <c r="H7" s="178">
        <v>21550</v>
      </c>
      <c r="I7" s="102">
        <v>468</v>
      </c>
      <c r="J7" s="24"/>
      <c r="K7" s="120">
        <v>43578</v>
      </c>
    </row>
    <row r="8" spans="1:11" ht="23.25" customHeight="1" x14ac:dyDescent="0.15">
      <c r="A8" s="264"/>
      <c r="B8" s="265"/>
      <c r="C8" s="103">
        <v>53.000685465762167</v>
      </c>
      <c r="D8" s="116">
        <v>53.236074893696994</v>
      </c>
      <c r="E8" s="181">
        <v>52.605881946523567</v>
      </c>
      <c r="F8" s="181">
        <v>51.091226031377104</v>
      </c>
      <c r="G8" s="181">
        <v>51.155874631165631</v>
      </c>
      <c r="H8" s="182">
        <v>53.401065543303183</v>
      </c>
      <c r="I8" s="118">
        <v>17.423678332092329</v>
      </c>
      <c r="J8" s="24"/>
      <c r="K8" s="121">
        <v>75.631302174629894</v>
      </c>
    </row>
    <row r="9" spans="1:11" ht="23.25" customHeight="1" x14ac:dyDescent="0.15">
      <c r="A9" s="262" t="s">
        <v>35</v>
      </c>
      <c r="B9" s="263"/>
      <c r="C9" s="26">
        <v>10907</v>
      </c>
      <c r="D9" s="114">
        <v>10864</v>
      </c>
      <c r="E9" s="114">
        <v>10873</v>
      </c>
      <c r="F9" s="114">
        <v>11307</v>
      </c>
      <c r="G9" s="114">
        <v>11696</v>
      </c>
      <c r="H9" s="178">
        <v>10979</v>
      </c>
      <c r="I9" s="102">
        <v>717</v>
      </c>
      <c r="J9" s="24"/>
      <c r="K9" s="120">
        <v>7326</v>
      </c>
    </row>
    <row r="10" spans="1:11" ht="23.25" customHeight="1" x14ac:dyDescent="0.15">
      <c r="A10" s="264"/>
      <c r="B10" s="265"/>
      <c r="C10" s="103">
        <v>25.780603682605712</v>
      </c>
      <c r="D10" s="116">
        <v>25.522118072685412</v>
      </c>
      <c r="E10" s="181">
        <v>25.040878837428892</v>
      </c>
      <c r="F10" s="181">
        <v>26.280069726902965</v>
      </c>
      <c r="G10" s="181">
        <v>27.174089821333148</v>
      </c>
      <c r="H10" s="182">
        <v>27.206046338743651</v>
      </c>
      <c r="I10" s="118">
        <v>26.6939687267312</v>
      </c>
      <c r="J10" s="24"/>
      <c r="K10" s="121">
        <v>12.714555962442944</v>
      </c>
    </row>
    <row r="11" spans="1:11" ht="23.25" customHeight="1" x14ac:dyDescent="0.15">
      <c r="A11" s="262" t="s">
        <v>34</v>
      </c>
      <c r="B11" s="263"/>
      <c r="C11" s="26">
        <v>5471</v>
      </c>
      <c r="D11" s="114">
        <v>5601</v>
      </c>
      <c r="E11" s="114">
        <v>5619</v>
      </c>
      <c r="F11" s="114">
        <v>5418</v>
      </c>
      <c r="G11" s="114">
        <v>5340</v>
      </c>
      <c r="H11" s="178">
        <v>4515</v>
      </c>
      <c r="I11" s="102">
        <v>825</v>
      </c>
      <c r="J11" s="24"/>
      <c r="K11" s="120">
        <v>1084</v>
      </c>
    </row>
    <row r="12" spans="1:11" ht="23.25" customHeight="1" x14ac:dyDescent="0.15">
      <c r="A12" s="264"/>
      <c r="B12" s="265"/>
      <c r="C12" s="103">
        <v>12.931666154537075</v>
      </c>
      <c r="D12" s="116">
        <v>13.158080202974135</v>
      </c>
      <c r="E12" s="181">
        <v>12.940742958476314</v>
      </c>
      <c r="F12" s="181">
        <v>12.592678675188843</v>
      </c>
      <c r="G12" s="181">
        <v>12.40677493552659</v>
      </c>
      <c r="H12" s="182">
        <v>11.188204683434519</v>
      </c>
      <c r="I12" s="118">
        <v>30.714817572598658</v>
      </c>
      <c r="J12" s="24"/>
      <c r="K12" s="121">
        <v>1.8813238688627016</v>
      </c>
    </row>
    <row r="13" spans="1:11" ht="23.25" customHeight="1" x14ac:dyDescent="0.15">
      <c r="A13" s="262" t="s">
        <v>33</v>
      </c>
      <c r="B13" s="263"/>
      <c r="C13" s="26">
        <v>737</v>
      </c>
      <c r="D13" s="114">
        <v>623</v>
      </c>
      <c r="E13" s="114">
        <v>558</v>
      </c>
      <c r="F13" s="114">
        <v>460</v>
      </c>
      <c r="G13" s="114">
        <v>497</v>
      </c>
      <c r="H13" s="178">
        <v>327</v>
      </c>
      <c r="I13" s="102">
        <v>170</v>
      </c>
      <c r="J13" s="24"/>
      <c r="K13" s="120">
        <v>42</v>
      </c>
    </row>
    <row r="14" spans="1:11" ht="23.25" customHeight="1" x14ac:dyDescent="0.15">
      <c r="A14" s="264"/>
      <c r="B14" s="265"/>
      <c r="C14" s="103">
        <v>1.7420285059210061</v>
      </c>
      <c r="D14" s="116">
        <v>1.4635750698898209</v>
      </c>
      <c r="E14" s="181">
        <v>1.2850924667787476</v>
      </c>
      <c r="F14" s="181">
        <v>1.0691458454386984</v>
      </c>
      <c r="G14" s="181">
        <v>1.1547129481192351</v>
      </c>
      <c r="H14" s="182">
        <v>0.81030851195638709</v>
      </c>
      <c r="I14" s="118">
        <v>6.3291139240506329</v>
      </c>
      <c r="J14" s="24"/>
      <c r="K14" s="121">
        <v>7.2892622225307624E-2</v>
      </c>
    </row>
    <row r="15" spans="1:11" ht="23.25" customHeight="1" x14ac:dyDescent="0.15">
      <c r="A15" s="262" t="s">
        <v>19</v>
      </c>
      <c r="B15" s="263"/>
      <c r="C15" s="26">
        <v>2765</v>
      </c>
      <c r="D15" s="114">
        <v>2802</v>
      </c>
      <c r="E15" s="114">
        <v>3522</v>
      </c>
      <c r="F15" s="114">
        <v>3858</v>
      </c>
      <c r="G15" s="114">
        <v>3489</v>
      </c>
      <c r="H15" s="178">
        <v>2984</v>
      </c>
      <c r="I15" s="102">
        <v>505</v>
      </c>
      <c r="J15" s="24"/>
      <c r="K15" s="120">
        <v>5585</v>
      </c>
    </row>
    <row r="16" spans="1:11" ht="23.25" customHeight="1" x14ac:dyDescent="0.15">
      <c r="A16" s="282" t="s">
        <v>32</v>
      </c>
      <c r="B16" s="283"/>
      <c r="C16" s="103">
        <v>6.5355614910062174</v>
      </c>
      <c r="D16" s="116">
        <v>6.5825639579956308</v>
      </c>
      <c r="E16" s="181">
        <v>8.111282559130375</v>
      </c>
      <c r="F16" s="181">
        <v>8.9668797210923881</v>
      </c>
      <c r="G16" s="181">
        <v>8.1062242977625978</v>
      </c>
      <c r="H16" s="182">
        <v>7.3943749225622595</v>
      </c>
      <c r="I16" s="118">
        <v>18.801191362620997</v>
      </c>
      <c r="J16" s="24"/>
      <c r="K16" s="121">
        <v>9.6929832173415029</v>
      </c>
    </row>
    <row r="17" spans="1:11" ht="23.25" customHeight="1" x14ac:dyDescent="0.15">
      <c r="A17" s="262" t="s">
        <v>31</v>
      </c>
      <c r="B17" s="263"/>
      <c r="C17" s="26">
        <v>4</v>
      </c>
      <c r="D17" s="114">
        <v>16</v>
      </c>
      <c r="E17" s="114">
        <v>7</v>
      </c>
      <c r="F17" s="114">
        <v>0</v>
      </c>
      <c r="G17" s="114">
        <v>1</v>
      </c>
      <c r="H17" s="178">
        <v>0</v>
      </c>
      <c r="I17" s="102">
        <v>1</v>
      </c>
      <c r="J17" s="24"/>
      <c r="K17" s="120">
        <v>4</v>
      </c>
    </row>
    <row r="18" spans="1:11" ht="23.25" customHeight="1" x14ac:dyDescent="0.15">
      <c r="A18" s="264"/>
      <c r="B18" s="265"/>
      <c r="C18" s="103">
        <v>9.4547001678209272E-3</v>
      </c>
      <c r="D18" s="116">
        <v>3.758780275800503E-2</v>
      </c>
      <c r="E18" s="181">
        <v>1.6121231662098983E-2</v>
      </c>
      <c r="F18" s="181">
        <v>0</v>
      </c>
      <c r="G18" s="181">
        <v>2.3233660927952419E-3</v>
      </c>
      <c r="H18" s="182">
        <v>0</v>
      </c>
      <c r="I18" s="118">
        <v>3.7230081906180192E-2</v>
      </c>
      <c r="J18" s="24"/>
      <c r="K18" s="121">
        <v>6.9421544976483451E-3</v>
      </c>
    </row>
    <row r="19" spans="1:11" s="2" customFormat="1" ht="5.25" customHeight="1" x14ac:dyDescent="0.15">
      <c r="A19" s="101"/>
      <c r="B19" s="29"/>
      <c r="C19" s="26"/>
      <c r="D19" s="26"/>
      <c r="E19" s="114"/>
      <c r="F19" s="26"/>
      <c r="G19" s="26"/>
      <c r="H19" s="183"/>
      <c r="I19" s="102"/>
      <c r="J19" s="28"/>
      <c r="K19" s="27"/>
    </row>
    <row r="20" spans="1:11" ht="23.25" customHeight="1" x14ac:dyDescent="0.15">
      <c r="A20" s="276" t="s">
        <v>2</v>
      </c>
      <c r="B20" s="281" t="s">
        <v>16</v>
      </c>
      <c r="C20" s="107">
        <v>9</v>
      </c>
      <c r="D20" s="124">
        <v>5</v>
      </c>
      <c r="E20" s="184">
        <v>2</v>
      </c>
      <c r="F20" s="124">
        <v>0</v>
      </c>
      <c r="G20" s="184">
        <v>1</v>
      </c>
      <c r="H20" s="185">
        <v>0</v>
      </c>
      <c r="I20" s="125">
        <v>1</v>
      </c>
      <c r="J20" s="24"/>
      <c r="K20" s="25"/>
    </row>
    <row r="21" spans="1:11" ht="23.25" customHeight="1" x14ac:dyDescent="0.15">
      <c r="A21" s="277"/>
      <c r="B21" s="280"/>
      <c r="C21" s="108">
        <v>2.1273075377597088E-2</v>
      </c>
      <c r="D21" s="103">
        <v>1.1746188361876572E-2</v>
      </c>
      <c r="E21" s="186">
        <v>4.6060661891711386E-3</v>
      </c>
      <c r="F21" s="103">
        <v>0</v>
      </c>
      <c r="G21" s="186">
        <v>2.3233660927952419E-3</v>
      </c>
      <c r="H21" s="182">
        <v>0</v>
      </c>
      <c r="I21" s="118">
        <v>3.7230081906180192E-2</v>
      </c>
      <c r="J21" s="24"/>
      <c r="K21" s="23"/>
    </row>
    <row r="22" spans="1:11" ht="23.25" customHeight="1" x14ac:dyDescent="0.15">
      <c r="A22" s="277"/>
      <c r="B22" s="281" t="s">
        <v>15</v>
      </c>
      <c r="C22" s="107">
        <v>5</v>
      </c>
      <c r="D22" s="124">
        <v>2</v>
      </c>
      <c r="E22" s="107">
        <v>5</v>
      </c>
      <c r="F22" s="124">
        <v>3</v>
      </c>
      <c r="G22" s="107">
        <v>4</v>
      </c>
      <c r="H22" s="107">
        <v>3</v>
      </c>
      <c r="I22" s="125">
        <v>1</v>
      </c>
      <c r="J22" s="24"/>
      <c r="K22" s="25"/>
    </row>
    <row r="23" spans="1:11" ht="23.25" customHeight="1" x14ac:dyDescent="0.15">
      <c r="A23" s="277"/>
      <c r="B23" s="280"/>
      <c r="C23" s="108">
        <v>1.1818375209776159E-2</v>
      </c>
      <c r="D23" s="103">
        <v>4.6984753447506288E-3</v>
      </c>
      <c r="E23" s="108">
        <v>1.1515165472927847E-2</v>
      </c>
      <c r="F23" s="103">
        <v>6.9726902963393378E-3</v>
      </c>
      <c r="G23" s="108">
        <v>9.2934643711809675E-3</v>
      </c>
      <c r="H23" s="108">
        <v>7.4340230454714405E-3</v>
      </c>
      <c r="I23" s="118">
        <v>3.7230081906180192E-2</v>
      </c>
      <c r="J23" s="24"/>
      <c r="K23" s="23"/>
    </row>
    <row r="24" spans="1:11" ht="23.25" customHeight="1" x14ac:dyDescent="0.15">
      <c r="A24" s="277"/>
      <c r="B24" s="279" t="s">
        <v>30</v>
      </c>
      <c r="C24" s="109">
        <v>4132</v>
      </c>
      <c r="D24" s="26">
        <v>4348</v>
      </c>
      <c r="E24" s="109">
        <v>4901</v>
      </c>
      <c r="F24" s="26">
        <v>5568</v>
      </c>
      <c r="G24" s="109">
        <v>5171</v>
      </c>
      <c r="H24" s="109">
        <v>4977</v>
      </c>
      <c r="I24" s="102">
        <v>194</v>
      </c>
      <c r="J24" s="24"/>
      <c r="K24" s="25"/>
    </row>
    <row r="25" spans="1:11" ht="23.25" customHeight="1" x14ac:dyDescent="0.15">
      <c r="A25" s="278"/>
      <c r="B25" s="280"/>
      <c r="C25" s="108">
        <v>9.7667052733590189</v>
      </c>
      <c r="D25" s="103">
        <v>10.214485399487867</v>
      </c>
      <c r="E25" s="108">
        <v>11.287165196563876</v>
      </c>
      <c r="F25" s="103">
        <v>12.941313190005809</v>
      </c>
      <c r="G25" s="108">
        <v>12.014126065844195</v>
      </c>
      <c r="H25" s="108">
        <v>12.333044232437121</v>
      </c>
      <c r="I25" s="118">
        <v>7.2226358897989575</v>
      </c>
      <c r="J25" s="24"/>
      <c r="K25" s="23"/>
    </row>
    <row r="26" spans="1:11" ht="16.5" customHeight="1" x14ac:dyDescent="0.15">
      <c r="A26" s="240" t="s">
        <v>62</v>
      </c>
      <c r="B26" s="240"/>
      <c r="C26" s="240"/>
      <c r="D26" s="240"/>
      <c r="E26" s="240"/>
      <c r="F26" s="240"/>
      <c r="G26" s="240"/>
      <c r="H26" s="240"/>
      <c r="I26" s="240"/>
      <c r="J26" s="240"/>
      <c r="K26" s="240"/>
    </row>
    <row r="27" spans="1:11" x14ac:dyDescent="0.15">
      <c r="A27" s="12" t="s">
        <v>70</v>
      </c>
      <c r="B27" s="10"/>
    </row>
    <row r="28" spans="1:11" x14ac:dyDescent="0.15">
      <c r="A28" s="195" t="s">
        <v>71</v>
      </c>
      <c r="B28" s="195"/>
      <c r="C28" s="195"/>
      <c r="D28" s="195"/>
      <c r="E28" s="195"/>
      <c r="F28" s="195"/>
      <c r="G28" s="195"/>
      <c r="H28" s="195"/>
      <c r="I28" s="195"/>
      <c r="J28" s="195"/>
      <c r="K28" s="195"/>
    </row>
    <row r="29" spans="1:11" x14ac:dyDescent="0.15">
      <c r="A29" s="219" t="s">
        <v>29</v>
      </c>
      <c r="B29" s="219"/>
      <c r="C29" s="219"/>
      <c r="D29" s="219"/>
      <c r="E29" s="219"/>
      <c r="F29" s="219"/>
      <c r="G29" s="219"/>
      <c r="H29" s="219"/>
      <c r="I29" s="219"/>
      <c r="J29" s="219"/>
      <c r="K29" s="219"/>
    </row>
    <row r="30" spans="1:11" x14ac:dyDescent="0.15">
      <c r="A30" s="195" t="s">
        <v>72</v>
      </c>
      <c r="B30" s="195"/>
      <c r="C30" s="195"/>
      <c r="D30" s="195"/>
      <c r="E30" s="195"/>
      <c r="F30" s="195"/>
      <c r="G30" s="195"/>
      <c r="H30" s="195"/>
      <c r="I30" s="195"/>
      <c r="J30" s="195"/>
      <c r="K30" s="195"/>
    </row>
  </sheetData>
  <mergeCells count="19">
    <mergeCell ref="A29:K29"/>
    <mergeCell ref="A30:K30"/>
    <mergeCell ref="A13:B14"/>
    <mergeCell ref="B22:B23"/>
    <mergeCell ref="A15:B15"/>
    <mergeCell ref="A11:B12"/>
    <mergeCell ref="A17:B18"/>
    <mergeCell ref="A28:K28"/>
    <mergeCell ref="A26:K26"/>
    <mergeCell ref="A20:A25"/>
    <mergeCell ref="B24:B25"/>
    <mergeCell ref="B20:B21"/>
    <mergeCell ref="A16:B16"/>
    <mergeCell ref="A1:K1"/>
    <mergeCell ref="A9:B10"/>
    <mergeCell ref="A3:B3"/>
    <mergeCell ref="A7:B8"/>
    <mergeCell ref="A5:B6"/>
    <mergeCell ref="A4:B4"/>
  </mergeCells>
  <phoneticPr fontId="3"/>
  <printOptions horizontalCentered="1"/>
  <pageMargins left="0.78740157480314965" right="0.78740157480314965" top="0.78740157480314965" bottom="0.78740157480314965" header="0" footer="0"/>
  <pageSetup paperSize="9" scale="11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zoomScale="106" zoomScaleNormal="100" zoomScaleSheetLayoutView="106" workbookViewId="0">
      <selection activeCell="J17" sqref="J17"/>
    </sheetView>
  </sheetViews>
  <sheetFormatPr defaultRowHeight="11.25" x14ac:dyDescent="0.15"/>
  <cols>
    <col min="1" max="1" width="8.125" style="39" customWidth="1"/>
    <col min="2" max="2" width="10.5" style="39" customWidth="1"/>
    <col min="3" max="3" width="9" style="39" customWidth="1"/>
    <col min="4" max="5" width="9.625" style="39" customWidth="1"/>
    <col min="6" max="6" width="11.5" style="39" customWidth="1"/>
    <col min="7" max="9" width="9.625" style="39" customWidth="1"/>
    <col min="10" max="14" width="10.375" style="39" customWidth="1"/>
    <col min="15" max="16384" width="9" style="39"/>
  </cols>
  <sheetData>
    <row r="1" spans="1:10" ht="22.5" customHeight="1" x14ac:dyDescent="0.15">
      <c r="A1" s="284" t="s">
        <v>81</v>
      </c>
      <c r="B1" s="284"/>
      <c r="C1" s="284"/>
      <c r="D1" s="284"/>
      <c r="E1" s="284"/>
      <c r="F1" s="284"/>
      <c r="G1" s="284"/>
      <c r="H1" s="284"/>
      <c r="I1" s="284"/>
    </row>
    <row r="2" spans="1:10" ht="17.25" customHeight="1" x14ac:dyDescent="0.15">
      <c r="A2" s="49"/>
      <c r="B2" s="49"/>
      <c r="C2" s="49"/>
      <c r="D2" s="50"/>
      <c r="E2" s="49"/>
      <c r="F2" s="49"/>
      <c r="G2" s="48"/>
      <c r="H2" s="48"/>
      <c r="I2" s="41" t="s">
        <v>82</v>
      </c>
    </row>
    <row r="3" spans="1:10" ht="19.5" customHeight="1" x14ac:dyDescent="0.15">
      <c r="A3" s="285" t="s">
        <v>80</v>
      </c>
      <c r="B3" s="286"/>
      <c r="C3" s="289" t="s">
        <v>74</v>
      </c>
      <c r="D3" s="291" t="s">
        <v>79</v>
      </c>
      <c r="E3" s="293" t="s">
        <v>78</v>
      </c>
      <c r="F3" s="293" t="s">
        <v>77</v>
      </c>
      <c r="G3" s="293" t="s">
        <v>43</v>
      </c>
      <c r="H3" s="295" t="s">
        <v>76</v>
      </c>
      <c r="I3" s="297" t="s">
        <v>42</v>
      </c>
    </row>
    <row r="4" spans="1:10" ht="19.5" customHeight="1" x14ac:dyDescent="0.15">
      <c r="A4" s="287"/>
      <c r="B4" s="288"/>
      <c r="C4" s="290"/>
      <c r="D4" s="292"/>
      <c r="E4" s="294"/>
      <c r="F4" s="294"/>
      <c r="G4" s="294"/>
      <c r="H4" s="296"/>
      <c r="I4" s="298"/>
    </row>
    <row r="5" spans="1:10" ht="12" customHeight="1" x14ac:dyDescent="0.15">
      <c r="A5" s="299" t="s">
        <v>103</v>
      </c>
      <c r="B5" s="302" t="s">
        <v>41</v>
      </c>
      <c r="C5" s="90">
        <v>39</v>
      </c>
      <c r="D5" s="138">
        <v>7</v>
      </c>
      <c r="E5" s="90">
        <v>2</v>
      </c>
      <c r="F5" s="93">
        <v>11</v>
      </c>
      <c r="G5" s="90">
        <v>7</v>
      </c>
      <c r="H5" s="166">
        <v>11</v>
      </c>
      <c r="I5" s="90">
        <v>1</v>
      </c>
      <c r="J5" s="47"/>
    </row>
    <row r="6" spans="1:10" ht="12" customHeight="1" x14ac:dyDescent="0.15">
      <c r="A6" s="300"/>
      <c r="B6" s="303"/>
      <c r="C6" s="91">
        <v>1</v>
      </c>
      <c r="D6" s="139">
        <v>0.17899999999999999</v>
      </c>
      <c r="E6" s="91">
        <v>5.0999999999999997E-2</v>
      </c>
      <c r="F6" s="91">
        <v>0.28199999999999997</v>
      </c>
      <c r="G6" s="91">
        <v>0.17899999999999999</v>
      </c>
      <c r="H6" s="167">
        <v>0.28199999999999997</v>
      </c>
      <c r="I6" s="91">
        <v>2.6000000000000002E-2</v>
      </c>
      <c r="J6" s="47"/>
    </row>
    <row r="7" spans="1:10" ht="12" customHeight="1" x14ac:dyDescent="0.15">
      <c r="A7" s="300"/>
      <c r="B7" s="304" t="s">
        <v>40</v>
      </c>
      <c r="C7" s="90">
        <v>66</v>
      </c>
      <c r="D7" s="138">
        <v>31</v>
      </c>
      <c r="E7" s="90">
        <v>4</v>
      </c>
      <c r="F7" s="93">
        <v>6</v>
      </c>
      <c r="G7" s="90">
        <v>25</v>
      </c>
      <c r="H7" s="166">
        <v>0</v>
      </c>
      <c r="I7" s="90">
        <v>0</v>
      </c>
    </row>
    <row r="8" spans="1:10" ht="12" customHeight="1" x14ac:dyDescent="0.15">
      <c r="A8" s="300"/>
      <c r="B8" s="303"/>
      <c r="C8" s="91">
        <v>1</v>
      </c>
      <c r="D8" s="139">
        <v>0.47</v>
      </c>
      <c r="E8" s="91">
        <v>6.0999999999999999E-2</v>
      </c>
      <c r="F8" s="91">
        <v>9.0999999999999998E-2</v>
      </c>
      <c r="G8" s="91">
        <v>0.379</v>
      </c>
      <c r="H8" s="168">
        <v>0</v>
      </c>
      <c r="I8" s="92">
        <v>0</v>
      </c>
    </row>
    <row r="9" spans="1:10" ht="12" customHeight="1" x14ac:dyDescent="0.15">
      <c r="A9" s="300"/>
      <c r="B9" s="304" t="s">
        <v>39</v>
      </c>
      <c r="C9" s="90">
        <v>195</v>
      </c>
      <c r="D9" s="138">
        <v>8</v>
      </c>
      <c r="E9" s="90">
        <v>4</v>
      </c>
      <c r="F9" s="90">
        <v>170</v>
      </c>
      <c r="G9" s="90">
        <v>6</v>
      </c>
      <c r="H9" s="166">
        <v>7</v>
      </c>
      <c r="I9" s="90">
        <v>0</v>
      </c>
    </row>
    <row r="10" spans="1:10" ht="12" customHeight="1" x14ac:dyDescent="0.15">
      <c r="A10" s="300"/>
      <c r="B10" s="303"/>
      <c r="C10" s="91">
        <v>1</v>
      </c>
      <c r="D10" s="139">
        <v>4.0999999999999995E-2</v>
      </c>
      <c r="E10" s="91">
        <v>2.1000000000000001E-2</v>
      </c>
      <c r="F10" s="91">
        <v>0.872</v>
      </c>
      <c r="G10" s="91">
        <v>3.1E-2</v>
      </c>
      <c r="H10" s="167">
        <v>3.6000000000000004E-2</v>
      </c>
      <c r="I10" s="92">
        <v>0</v>
      </c>
    </row>
    <row r="11" spans="1:10" ht="12" customHeight="1" x14ac:dyDescent="0.15">
      <c r="A11" s="300"/>
      <c r="B11" s="304" t="s">
        <v>38</v>
      </c>
      <c r="C11" s="90">
        <v>1479</v>
      </c>
      <c r="D11" s="138">
        <v>3</v>
      </c>
      <c r="E11" s="93">
        <v>13</v>
      </c>
      <c r="F11" s="90">
        <v>765</v>
      </c>
      <c r="G11" s="90">
        <v>656</v>
      </c>
      <c r="H11" s="166">
        <v>40</v>
      </c>
      <c r="I11" s="90">
        <v>2</v>
      </c>
    </row>
    <row r="12" spans="1:10" ht="12" customHeight="1" x14ac:dyDescent="0.15">
      <c r="A12" s="300"/>
      <c r="B12" s="303"/>
      <c r="C12" s="91">
        <v>1</v>
      </c>
      <c r="D12" s="139">
        <v>2E-3</v>
      </c>
      <c r="E12" s="91">
        <v>9.0000000000000011E-3</v>
      </c>
      <c r="F12" s="91">
        <v>0.51700000000000002</v>
      </c>
      <c r="G12" s="91">
        <v>0.44400000000000001</v>
      </c>
      <c r="H12" s="167">
        <v>2.7000000000000003E-2</v>
      </c>
      <c r="I12" s="91">
        <v>1E-3</v>
      </c>
    </row>
    <row r="13" spans="1:10" ht="12" customHeight="1" x14ac:dyDescent="0.15">
      <c r="A13" s="300"/>
      <c r="B13" s="305" t="s">
        <v>75</v>
      </c>
      <c r="C13" s="90">
        <v>2</v>
      </c>
      <c r="D13" s="138">
        <v>1</v>
      </c>
      <c r="E13" s="93">
        <v>1</v>
      </c>
      <c r="F13" s="90">
        <v>0</v>
      </c>
      <c r="G13" s="90">
        <v>0</v>
      </c>
      <c r="H13" s="166">
        <v>0</v>
      </c>
      <c r="I13" s="90">
        <v>0</v>
      </c>
    </row>
    <row r="14" spans="1:10" ht="12" customHeight="1" x14ac:dyDescent="0.15">
      <c r="A14" s="300"/>
      <c r="B14" s="306"/>
      <c r="C14" s="94">
        <v>1</v>
      </c>
      <c r="D14" s="140">
        <v>0.5</v>
      </c>
      <c r="E14" s="169">
        <v>0.5</v>
      </c>
      <c r="F14" s="170">
        <v>0</v>
      </c>
      <c r="G14" s="170">
        <v>0</v>
      </c>
      <c r="H14" s="171">
        <v>0</v>
      </c>
      <c r="I14" s="95">
        <v>0</v>
      </c>
    </row>
    <row r="15" spans="1:10" ht="12" customHeight="1" x14ac:dyDescent="0.15">
      <c r="A15" s="300"/>
      <c r="B15" s="307" t="s">
        <v>74</v>
      </c>
      <c r="C15" s="90">
        <v>1781</v>
      </c>
      <c r="D15" s="141">
        <v>50</v>
      </c>
      <c r="E15" s="96">
        <v>24</v>
      </c>
      <c r="F15" s="96">
        <v>952</v>
      </c>
      <c r="G15" s="96">
        <v>694</v>
      </c>
      <c r="H15" s="172">
        <v>58</v>
      </c>
      <c r="I15" s="96">
        <v>3</v>
      </c>
    </row>
    <row r="16" spans="1:10" ht="12" customHeight="1" x14ac:dyDescent="0.15">
      <c r="A16" s="301"/>
      <c r="B16" s="308"/>
      <c r="C16" s="94">
        <v>1</v>
      </c>
      <c r="D16" s="140">
        <v>2.7999999999999997E-2</v>
      </c>
      <c r="E16" s="169">
        <v>1.3000000000000001E-2</v>
      </c>
      <c r="F16" s="169">
        <v>0.53500000000000003</v>
      </c>
      <c r="G16" s="169">
        <v>0.39</v>
      </c>
      <c r="H16" s="173">
        <v>3.3000000000000002E-2</v>
      </c>
      <c r="I16" s="94">
        <v>2E-3</v>
      </c>
    </row>
    <row r="17" spans="1:9" ht="12" customHeight="1" x14ac:dyDescent="0.15">
      <c r="A17" s="299" t="s">
        <v>104</v>
      </c>
      <c r="B17" s="302" t="s">
        <v>41</v>
      </c>
      <c r="C17" s="90">
        <v>40</v>
      </c>
      <c r="D17" s="138">
        <v>8</v>
      </c>
      <c r="E17" s="90">
        <v>0</v>
      </c>
      <c r="F17" s="93">
        <v>15</v>
      </c>
      <c r="G17" s="90">
        <v>8</v>
      </c>
      <c r="H17" s="166">
        <v>9</v>
      </c>
      <c r="I17" s="90">
        <v>0</v>
      </c>
    </row>
    <row r="18" spans="1:9" ht="12" customHeight="1" x14ac:dyDescent="0.15">
      <c r="A18" s="300"/>
      <c r="B18" s="303"/>
      <c r="C18" s="91">
        <v>1</v>
      </c>
      <c r="D18" s="139">
        <v>0.2</v>
      </c>
      <c r="E18" s="92">
        <v>0</v>
      </c>
      <c r="F18" s="91">
        <v>0.375</v>
      </c>
      <c r="G18" s="91">
        <v>0.2</v>
      </c>
      <c r="H18" s="167">
        <v>0.22500000000000001</v>
      </c>
      <c r="I18" s="92">
        <v>0</v>
      </c>
    </row>
    <row r="19" spans="1:9" ht="12" customHeight="1" x14ac:dyDescent="0.15">
      <c r="A19" s="300"/>
      <c r="B19" s="304" t="s">
        <v>40</v>
      </c>
      <c r="C19" s="90">
        <v>75</v>
      </c>
      <c r="D19" s="138">
        <v>38</v>
      </c>
      <c r="E19" s="90">
        <v>1</v>
      </c>
      <c r="F19" s="93">
        <v>4</v>
      </c>
      <c r="G19" s="90">
        <v>30</v>
      </c>
      <c r="H19" s="166">
        <v>2</v>
      </c>
      <c r="I19" s="90">
        <v>0</v>
      </c>
    </row>
    <row r="20" spans="1:9" ht="12" customHeight="1" x14ac:dyDescent="0.15">
      <c r="A20" s="300"/>
      <c r="B20" s="303"/>
      <c r="C20" s="91">
        <v>1</v>
      </c>
      <c r="D20" s="139">
        <v>0.50700000000000001</v>
      </c>
      <c r="E20" s="91">
        <v>1.3000000000000001E-2</v>
      </c>
      <c r="F20" s="91">
        <v>5.2999999999999999E-2</v>
      </c>
      <c r="G20" s="91">
        <v>0.4</v>
      </c>
      <c r="H20" s="167">
        <v>2.7000000000000003E-2</v>
      </c>
      <c r="I20" s="92">
        <v>0</v>
      </c>
    </row>
    <row r="21" spans="1:9" ht="12" customHeight="1" x14ac:dyDescent="0.15">
      <c r="A21" s="300"/>
      <c r="B21" s="304" t="s">
        <v>39</v>
      </c>
      <c r="C21" s="90">
        <v>177</v>
      </c>
      <c r="D21" s="138">
        <v>10</v>
      </c>
      <c r="E21" s="90">
        <v>5</v>
      </c>
      <c r="F21" s="90">
        <v>152</v>
      </c>
      <c r="G21" s="90">
        <v>4</v>
      </c>
      <c r="H21" s="166">
        <v>5</v>
      </c>
      <c r="I21" s="90">
        <v>1</v>
      </c>
    </row>
    <row r="22" spans="1:9" ht="12" customHeight="1" x14ac:dyDescent="0.15">
      <c r="A22" s="300"/>
      <c r="B22" s="303"/>
      <c r="C22" s="91">
        <v>1</v>
      </c>
      <c r="D22" s="91">
        <v>5.5999999999999994E-2</v>
      </c>
      <c r="E22" s="91">
        <v>2.7999999999999997E-2</v>
      </c>
      <c r="F22" s="91">
        <v>0.8590000000000001</v>
      </c>
      <c r="G22" s="91">
        <v>2.3E-2</v>
      </c>
      <c r="H22" s="91">
        <v>2.7999999999999997E-2</v>
      </c>
      <c r="I22" s="91">
        <v>6.0000000000000001E-3</v>
      </c>
    </row>
    <row r="23" spans="1:9" ht="12" customHeight="1" x14ac:dyDescent="0.15">
      <c r="A23" s="300"/>
      <c r="B23" s="304" t="s">
        <v>38</v>
      </c>
      <c r="C23" s="90">
        <v>1512</v>
      </c>
      <c r="D23" s="90">
        <v>1</v>
      </c>
      <c r="E23" s="93">
        <v>6</v>
      </c>
      <c r="F23" s="90">
        <v>756</v>
      </c>
      <c r="G23" s="90">
        <v>702</v>
      </c>
      <c r="H23" s="90">
        <v>40</v>
      </c>
      <c r="I23" s="90">
        <v>7</v>
      </c>
    </row>
    <row r="24" spans="1:9" ht="12" customHeight="1" x14ac:dyDescent="0.15">
      <c r="A24" s="300"/>
      <c r="B24" s="303"/>
      <c r="C24" s="91">
        <v>1</v>
      </c>
      <c r="D24" s="91">
        <v>1E-3</v>
      </c>
      <c r="E24" s="91">
        <v>4.0000000000000001E-3</v>
      </c>
      <c r="F24" s="91">
        <v>0.5</v>
      </c>
      <c r="G24" s="91">
        <v>0.46399999999999997</v>
      </c>
      <c r="H24" s="91">
        <v>2.6000000000000002E-2</v>
      </c>
      <c r="I24" s="91">
        <v>5.0000000000000001E-3</v>
      </c>
    </row>
    <row r="25" spans="1:9" ht="12" customHeight="1" x14ac:dyDescent="0.15">
      <c r="A25" s="300"/>
      <c r="B25" s="305" t="s">
        <v>75</v>
      </c>
      <c r="C25" s="90">
        <v>2</v>
      </c>
      <c r="D25" s="90">
        <v>0</v>
      </c>
      <c r="E25" s="93">
        <v>1</v>
      </c>
      <c r="F25" s="90">
        <v>1</v>
      </c>
      <c r="G25" s="90">
        <v>0</v>
      </c>
      <c r="H25" s="90">
        <v>0</v>
      </c>
      <c r="I25" s="90">
        <v>0</v>
      </c>
    </row>
    <row r="26" spans="1:9" ht="12" customHeight="1" x14ac:dyDescent="0.15">
      <c r="A26" s="300"/>
      <c r="B26" s="306"/>
      <c r="C26" s="94">
        <v>1</v>
      </c>
      <c r="D26" s="95">
        <v>0</v>
      </c>
      <c r="E26" s="94">
        <v>0.5</v>
      </c>
      <c r="F26" s="94">
        <v>0.5</v>
      </c>
      <c r="G26" s="95">
        <v>0</v>
      </c>
      <c r="H26" s="95">
        <v>0</v>
      </c>
      <c r="I26" s="95">
        <v>0</v>
      </c>
    </row>
    <row r="27" spans="1:9" ht="12" customHeight="1" x14ac:dyDescent="0.15">
      <c r="A27" s="300"/>
      <c r="B27" s="307" t="s">
        <v>74</v>
      </c>
      <c r="C27" s="90">
        <v>1806</v>
      </c>
      <c r="D27" s="96">
        <v>57</v>
      </c>
      <c r="E27" s="96">
        <v>13</v>
      </c>
      <c r="F27" s="96">
        <v>928</v>
      </c>
      <c r="G27" s="96">
        <v>744</v>
      </c>
      <c r="H27" s="96">
        <v>56</v>
      </c>
      <c r="I27" s="96">
        <v>8</v>
      </c>
    </row>
    <row r="28" spans="1:9" ht="12" customHeight="1" x14ac:dyDescent="0.15">
      <c r="A28" s="301"/>
      <c r="B28" s="308"/>
      <c r="C28" s="94">
        <v>1</v>
      </c>
      <c r="D28" s="94">
        <v>3.2000000000000001E-2</v>
      </c>
      <c r="E28" s="94">
        <v>6.9999999999999993E-3</v>
      </c>
      <c r="F28" s="94">
        <v>0.51400000000000001</v>
      </c>
      <c r="G28" s="94">
        <v>0.41200000000000003</v>
      </c>
      <c r="H28" s="94">
        <v>3.1E-2</v>
      </c>
      <c r="I28" s="94">
        <v>4.0000000000000001E-3</v>
      </c>
    </row>
    <row r="29" spans="1:9" ht="12" customHeight="1" x14ac:dyDescent="0.15">
      <c r="A29" s="299" t="s">
        <v>105</v>
      </c>
      <c r="B29" s="302" t="s">
        <v>41</v>
      </c>
      <c r="C29" s="90">
        <v>27</v>
      </c>
      <c r="D29" s="90">
        <v>6</v>
      </c>
      <c r="E29" s="90">
        <v>3</v>
      </c>
      <c r="F29" s="93">
        <v>8</v>
      </c>
      <c r="G29" s="90">
        <v>6</v>
      </c>
      <c r="H29" s="90">
        <v>4</v>
      </c>
      <c r="I29" s="90">
        <v>0</v>
      </c>
    </row>
    <row r="30" spans="1:9" ht="12" customHeight="1" x14ac:dyDescent="0.15">
      <c r="A30" s="300"/>
      <c r="B30" s="303"/>
      <c r="C30" s="91">
        <v>1</v>
      </c>
      <c r="D30" s="91">
        <v>0.222</v>
      </c>
      <c r="E30" s="91">
        <v>0.111</v>
      </c>
      <c r="F30" s="91">
        <v>0.29600000000000004</v>
      </c>
      <c r="G30" s="91">
        <v>0.222</v>
      </c>
      <c r="H30" s="91">
        <v>0.14800000000000002</v>
      </c>
      <c r="I30" s="92">
        <v>0</v>
      </c>
    </row>
    <row r="31" spans="1:9" ht="12" customHeight="1" x14ac:dyDescent="0.15">
      <c r="A31" s="300"/>
      <c r="B31" s="304" t="s">
        <v>40</v>
      </c>
      <c r="C31" s="90">
        <v>78</v>
      </c>
      <c r="D31" s="90">
        <v>33</v>
      </c>
      <c r="E31" s="90">
        <v>5</v>
      </c>
      <c r="F31" s="90">
        <v>4</v>
      </c>
      <c r="G31" s="90">
        <v>32</v>
      </c>
      <c r="H31" s="90">
        <v>3</v>
      </c>
      <c r="I31" s="90">
        <v>1</v>
      </c>
    </row>
    <row r="32" spans="1:9" ht="12" customHeight="1" x14ac:dyDescent="0.15">
      <c r="A32" s="300"/>
      <c r="B32" s="303"/>
      <c r="C32" s="91">
        <v>1</v>
      </c>
      <c r="D32" s="91">
        <v>0.42299999999999999</v>
      </c>
      <c r="E32" s="91">
        <v>6.4000000000000001E-2</v>
      </c>
      <c r="F32" s="91">
        <v>5.0999999999999997E-2</v>
      </c>
      <c r="G32" s="91">
        <v>0.41</v>
      </c>
      <c r="H32" s="91">
        <v>3.7999999999999999E-2</v>
      </c>
      <c r="I32" s="91">
        <v>1.3000000000000001E-2</v>
      </c>
    </row>
    <row r="33" spans="1:9" ht="12" customHeight="1" x14ac:dyDescent="0.15">
      <c r="A33" s="300"/>
      <c r="B33" s="304" t="s">
        <v>39</v>
      </c>
      <c r="C33" s="90">
        <v>196</v>
      </c>
      <c r="D33" s="90">
        <v>6</v>
      </c>
      <c r="E33" s="90">
        <v>2</v>
      </c>
      <c r="F33" s="90">
        <v>174</v>
      </c>
      <c r="G33" s="90">
        <v>6</v>
      </c>
      <c r="H33" s="90">
        <v>6</v>
      </c>
      <c r="I33" s="90">
        <v>2</v>
      </c>
    </row>
    <row r="34" spans="1:9" ht="12" customHeight="1" x14ac:dyDescent="0.15">
      <c r="A34" s="300"/>
      <c r="B34" s="303"/>
      <c r="C34" s="91">
        <v>1</v>
      </c>
      <c r="D34" s="91">
        <v>3.1E-2</v>
      </c>
      <c r="E34" s="91">
        <v>0.01</v>
      </c>
      <c r="F34" s="91">
        <v>0.88800000000000001</v>
      </c>
      <c r="G34" s="91">
        <v>3.1E-2</v>
      </c>
      <c r="H34" s="91">
        <v>3.1E-2</v>
      </c>
      <c r="I34" s="91">
        <v>0.01</v>
      </c>
    </row>
    <row r="35" spans="1:9" ht="12" customHeight="1" x14ac:dyDescent="0.15">
      <c r="A35" s="300"/>
      <c r="B35" s="304" t="s">
        <v>38</v>
      </c>
      <c r="C35" s="90">
        <v>1580</v>
      </c>
      <c r="D35" s="90">
        <v>1</v>
      </c>
      <c r="E35" s="90">
        <v>10</v>
      </c>
      <c r="F35" s="90">
        <v>815</v>
      </c>
      <c r="G35" s="90">
        <v>710</v>
      </c>
      <c r="H35" s="90">
        <v>44</v>
      </c>
      <c r="I35" s="90">
        <v>0</v>
      </c>
    </row>
    <row r="36" spans="1:9" ht="12" customHeight="1" x14ac:dyDescent="0.15">
      <c r="A36" s="300"/>
      <c r="B36" s="303"/>
      <c r="C36" s="91">
        <v>1</v>
      </c>
      <c r="D36" s="91">
        <v>1E-3</v>
      </c>
      <c r="E36" s="91">
        <v>6.0000000000000001E-3</v>
      </c>
      <c r="F36" s="91">
        <v>0.51600000000000001</v>
      </c>
      <c r="G36" s="91">
        <v>0.44900000000000001</v>
      </c>
      <c r="H36" s="91">
        <v>2.7999999999999997E-2</v>
      </c>
      <c r="I36" s="92">
        <v>0</v>
      </c>
    </row>
    <row r="37" spans="1:9" ht="12" customHeight="1" x14ac:dyDescent="0.15">
      <c r="A37" s="300"/>
      <c r="B37" s="305" t="s">
        <v>75</v>
      </c>
      <c r="C37" s="90">
        <v>3</v>
      </c>
      <c r="D37" s="90">
        <v>0</v>
      </c>
      <c r="E37" s="90">
        <v>2</v>
      </c>
      <c r="F37" s="90">
        <v>1</v>
      </c>
      <c r="G37" s="90">
        <v>0</v>
      </c>
      <c r="H37" s="90">
        <v>0</v>
      </c>
      <c r="I37" s="90">
        <v>0</v>
      </c>
    </row>
    <row r="38" spans="1:9" ht="12" customHeight="1" x14ac:dyDescent="0.15">
      <c r="A38" s="300"/>
      <c r="B38" s="306"/>
      <c r="C38" s="94">
        <v>1</v>
      </c>
      <c r="D38" s="95">
        <v>0</v>
      </c>
      <c r="E38" s="94">
        <v>0.66700000000000004</v>
      </c>
      <c r="F38" s="94">
        <v>0.33299999999999996</v>
      </c>
      <c r="G38" s="95">
        <v>0</v>
      </c>
      <c r="H38" s="95">
        <v>0</v>
      </c>
      <c r="I38" s="95">
        <v>0</v>
      </c>
    </row>
    <row r="39" spans="1:9" ht="12" customHeight="1" x14ac:dyDescent="0.15">
      <c r="A39" s="300"/>
      <c r="B39" s="307" t="s">
        <v>74</v>
      </c>
      <c r="C39" s="90">
        <v>1884</v>
      </c>
      <c r="D39" s="96">
        <v>46</v>
      </c>
      <c r="E39" s="96">
        <v>22</v>
      </c>
      <c r="F39" s="96">
        <v>1002</v>
      </c>
      <c r="G39" s="96">
        <v>754</v>
      </c>
      <c r="H39" s="96">
        <v>57</v>
      </c>
      <c r="I39" s="96">
        <v>3</v>
      </c>
    </row>
    <row r="40" spans="1:9" ht="12" customHeight="1" x14ac:dyDescent="0.15">
      <c r="A40" s="301"/>
      <c r="B40" s="308"/>
      <c r="C40" s="94">
        <v>1</v>
      </c>
      <c r="D40" s="94">
        <v>2.4E-2</v>
      </c>
      <c r="E40" s="94">
        <v>1.2E-2</v>
      </c>
      <c r="F40" s="94">
        <v>0.53200000000000003</v>
      </c>
      <c r="G40" s="94">
        <v>0.4</v>
      </c>
      <c r="H40" s="94">
        <v>0.03</v>
      </c>
      <c r="I40" s="94">
        <v>2E-3</v>
      </c>
    </row>
    <row r="41" spans="1:9" ht="12" customHeight="1" x14ac:dyDescent="0.15">
      <c r="A41" s="309" t="s">
        <v>106</v>
      </c>
      <c r="B41" s="302" t="s">
        <v>41</v>
      </c>
      <c r="C41" s="90">
        <v>40</v>
      </c>
      <c r="D41" s="90">
        <v>8</v>
      </c>
      <c r="E41" s="90">
        <v>2</v>
      </c>
      <c r="F41" s="93">
        <v>9</v>
      </c>
      <c r="G41" s="90">
        <v>9</v>
      </c>
      <c r="H41" s="90">
        <v>12</v>
      </c>
      <c r="I41" s="90">
        <v>0</v>
      </c>
    </row>
    <row r="42" spans="1:9" ht="12" customHeight="1" x14ac:dyDescent="0.15">
      <c r="A42" s="309"/>
      <c r="B42" s="303"/>
      <c r="C42" s="97">
        <v>1</v>
      </c>
      <c r="D42" s="97">
        <v>0.2</v>
      </c>
      <c r="E42" s="97">
        <v>0.05</v>
      </c>
      <c r="F42" s="97">
        <v>0.22500000000000001</v>
      </c>
      <c r="G42" s="97">
        <v>0.22500000000000001</v>
      </c>
      <c r="H42" s="97">
        <v>0.3</v>
      </c>
      <c r="I42" s="97">
        <v>0</v>
      </c>
    </row>
    <row r="43" spans="1:9" ht="12" customHeight="1" x14ac:dyDescent="0.15">
      <c r="A43" s="310"/>
      <c r="B43" s="304" t="s">
        <v>40</v>
      </c>
      <c r="C43" s="90">
        <v>78</v>
      </c>
      <c r="D43" s="90">
        <v>42</v>
      </c>
      <c r="E43" s="90">
        <v>0</v>
      </c>
      <c r="F43" s="90">
        <v>7</v>
      </c>
      <c r="G43" s="90">
        <v>26</v>
      </c>
      <c r="H43" s="90">
        <v>3</v>
      </c>
      <c r="I43" s="90">
        <v>0</v>
      </c>
    </row>
    <row r="44" spans="1:9" ht="12" customHeight="1" x14ac:dyDescent="0.15">
      <c r="A44" s="310"/>
      <c r="B44" s="303"/>
      <c r="C44" s="97">
        <v>1</v>
      </c>
      <c r="D44" s="97">
        <v>0.53799999999999992</v>
      </c>
      <c r="E44" s="97">
        <v>0</v>
      </c>
      <c r="F44" s="97">
        <v>0.09</v>
      </c>
      <c r="G44" s="97">
        <v>0.33299999999999996</v>
      </c>
      <c r="H44" s="97">
        <v>3.7999999999999999E-2</v>
      </c>
      <c r="I44" s="97">
        <v>0</v>
      </c>
    </row>
    <row r="45" spans="1:9" ht="12" customHeight="1" x14ac:dyDescent="0.15">
      <c r="A45" s="310"/>
      <c r="B45" s="304" t="s">
        <v>39</v>
      </c>
      <c r="C45" s="90">
        <v>190</v>
      </c>
      <c r="D45" s="90">
        <v>6</v>
      </c>
      <c r="E45" s="90">
        <v>5</v>
      </c>
      <c r="F45" s="90">
        <v>165</v>
      </c>
      <c r="G45" s="90">
        <v>8</v>
      </c>
      <c r="H45" s="90">
        <v>6</v>
      </c>
      <c r="I45" s="90">
        <v>0</v>
      </c>
    </row>
    <row r="46" spans="1:9" ht="12" customHeight="1" x14ac:dyDescent="0.15">
      <c r="A46" s="310"/>
      <c r="B46" s="303"/>
      <c r="C46" s="97">
        <v>1</v>
      </c>
      <c r="D46" s="97">
        <v>3.2000000000000001E-2</v>
      </c>
      <c r="E46" s="97">
        <v>2.6000000000000002E-2</v>
      </c>
      <c r="F46" s="97">
        <v>0.86799999999999999</v>
      </c>
      <c r="G46" s="97">
        <v>4.2000000000000003E-2</v>
      </c>
      <c r="H46" s="97">
        <v>3.2000000000000001E-2</v>
      </c>
      <c r="I46" s="97">
        <v>0</v>
      </c>
    </row>
    <row r="47" spans="1:9" ht="12" customHeight="1" x14ac:dyDescent="0.15">
      <c r="A47" s="310"/>
      <c r="B47" s="304" t="s">
        <v>38</v>
      </c>
      <c r="C47" s="90">
        <v>1550</v>
      </c>
      <c r="D47" s="90">
        <v>2</v>
      </c>
      <c r="E47" s="90">
        <v>5</v>
      </c>
      <c r="F47" s="90">
        <v>727</v>
      </c>
      <c r="G47" s="90">
        <v>774</v>
      </c>
      <c r="H47" s="90">
        <v>41</v>
      </c>
      <c r="I47" s="90">
        <v>1</v>
      </c>
    </row>
    <row r="48" spans="1:9" ht="12" customHeight="1" x14ac:dyDescent="0.15">
      <c r="A48" s="311"/>
      <c r="B48" s="303"/>
      <c r="C48" s="97">
        <v>1</v>
      </c>
      <c r="D48" s="97">
        <v>1E-3</v>
      </c>
      <c r="E48" s="97">
        <v>3.0000000000000001E-3</v>
      </c>
      <c r="F48" s="97">
        <v>0.46899999999999997</v>
      </c>
      <c r="G48" s="97">
        <v>0.499</v>
      </c>
      <c r="H48" s="97">
        <v>2.6000000000000002E-2</v>
      </c>
      <c r="I48" s="97">
        <v>1E-3</v>
      </c>
    </row>
    <row r="49" spans="1:9" ht="12" customHeight="1" x14ac:dyDescent="0.15">
      <c r="A49" s="311"/>
      <c r="B49" s="305" t="s">
        <v>75</v>
      </c>
      <c r="C49" s="90">
        <v>6</v>
      </c>
      <c r="D49" s="90">
        <v>0</v>
      </c>
      <c r="E49" s="90">
        <v>1</v>
      </c>
      <c r="F49" s="90">
        <v>0</v>
      </c>
      <c r="G49" s="90">
        <v>0</v>
      </c>
      <c r="H49" s="90">
        <v>5</v>
      </c>
      <c r="I49" s="90">
        <v>0</v>
      </c>
    </row>
    <row r="50" spans="1:9" ht="12" customHeight="1" x14ac:dyDescent="0.15">
      <c r="A50" s="311"/>
      <c r="B50" s="306"/>
      <c r="C50" s="98">
        <v>1</v>
      </c>
      <c r="D50" s="98">
        <v>0</v>
      </c>
      <c r="E50" s="98">
        <v>0.16699999999999998</v>
      </c>
      <c r="F50" s="98">
        <v>0</v>
      </c>
      <c r="G50" s="98">
        <v>0</v>
      </c>
      <c r="H50" s="98">
        <v>0.83299999999999996</v>
      </c>
      <c r="I50" s="98">
        <v>0</v>
      </c>
    </row>
    <row r="51" spans="1:9" ht="12" customHeight="1" x14ac:dyDescent="0.15">
      <c r="A51" s="312"/>
      <c r="B51" s="307" t="s">
        <v>74</v>
      </c>
      <c r="C51" s="90">
        <v>1864</v>
      </c>
      <c r="D51" s="96">
        <v>58</v>
      </c>
      <c r="E51" s="96">
        <v>13</v>
      </c>
      <c r="F51" s="96">
        <v>908</v>
      </c>
      <c r="G51" s="96">
        <v>817</v>
      </c>
      <c r="H51" s="96">
        <v>67</v>
      </c>
      <c r="I51" s="96">
        <v>1</v>
      </c>
    </row>
    <row r="52" spans="1:9" ht="12" customHeight="1" x14ac:dyDescent="0.15">
      <c r="A52" s="313"/>
      <c r="B52" s="308"/>
      <c r="C52" s="98">
        <v>1</v>
      </c>
      <c r="D52" s="98">
        <v>3.1E-2</v>
      </c>
      <c r="E52" s="98">
        <v>6.9999999999999993E-3</v>
      </c>
      <c r="F52" s="98">
        <v>0.48700000000000004</v>
      </c>
      <c r="G52" s="98">
        <v>0.43799999999999994</v>
      </c>
      <c r="H52" s="98">
        <v>3.6000000000000004E-2</v>
      </c>
      <c r="I52" s="98">
        <v>1E-3</v>
      </c>
    </row>
    <row r="53" spans="1:9" ht="12" customHeight="1" x14ac:dyDescent="0.15">
      <c r="A53" s="309" t="s">
        <v>126</v>
      </c>
      <c r="B53" s="302" t="s">
        <v>41</v>
      </c>
      <c r="C53" s="90">
        <f>SUM(D53:I53)</f>
        <v>26</v>
      </c>
      <c r="D53" s="90">
        <v>5</v>
      </c>
      <c r="E53" s="90">
        <v>1</v>
      </c>
      <c r="F53" s="93">
        <v>7</v>
      </c>
      <c r="G53" s="90">
        <v>8</v>
      </c>
      <c r="H53" s="90">
        <v>5</v>
      </c>
      <c r="I53" s="90">
        <v>0</v>
      </c>
    </row>
    <row r="54" spans="1:9" ht="12" customHeight="1" x14ac:dyDescent="0.15">
      <c r="A54" s="309"/>
      <c r="B54" s="303"/>
      <c r="C54" s="97">
        <f t="shared" ref="C54:I54" si="0">ROUND(C53/$C53*100,1)/100</f>
        <v>1</v>
      </c>
      <c r="D54" s="97">
        <f t="shared" si="0"/>
        <v>0.192</v>
      </c>
      <c r="E54" s="97">
        <f t="shared" si="0"/>
        <v>3.7999999999999999E-2</v>
      </c>
      <c r="F54" s="97">
        <f t="shared" si="0"/>
        <v>0.26899999999999996</v>
      </c>
      <c r="G54" s="97">
        <f t="shared" si="0"/>
        <v>0.308</v>
      </c>
      <c r="H54" s="97">
        <f t="shared" si="0"/>
        <v>0.192</v>
      </c>
      <c r="I54" s="97">
        <f t="shared" si="0"/>
        <v>0</v>
      </c>
    </row>
    <row r="55" spans="1:9" ht="12" customHeight="1" x14ac:dyDescent="0.15">
      <c r="A55" s="310"/>
      <c r="B55" s="304" t="s">
        <v>40</v>
      </c>
      <c r="C55" s="90">
        <f>SUM(D55:I55)</f>
        <v>77</v>
      </c>
      <c r="D55" s="90">
        <v>38</v>
      </c>
      <c r="E55" s="90">
        <v>2</v>
      </c>
      <c r="F55" s="90">
        <v>6</v>
      </c>
      <c r="G55" s="90">
        <v>29</v>
      </c>
      <c r="H55" s="90">
        <v>2</v>
      </c>
      <c r="I55" s="90">
        <v>0</v>
      </c>
    </row>
    <row r="56" spans="1:9" ht="12" customHeight="1" x14ac:dyDescent="0.15">
      <c r="A56" s="310"/>
      <c r="B56" s="303"/>
      <c r="C56" s="97">
        <f t="shared" ref="C56:I56" si="1">ROUND(C55/$C55*100,1)/100</f>
        <v>1</v>
      </c>
      <c r="D56" s="97">
        <f t="shared" si="1"/>
        <v>0.49399999999999999</v>
      </c>
      <c r="E56" s="97">
        <v>0</v>
      </c>
      <c r="F56" s="97">
        <f t="shared" si="1"/>
        <v>7.8E-2</v>
      </c>
      <c r="G56" s="97">
        <f t="shared" si="1"/>
        <v>0.377</v>
      </c>
      <c r="H56" s="97">
        <f t="shared" si="1"/>
        <v>2.6000000000000002E-2</v>
      </c>
      <c r="I56" s="97">
        <f t="shared" si="1"/>
        <v>0</v>
      </c>
    </row>
    <row r="57" spans="1:9" ht="12" customHeight="1" x14ac:dyDescent="0.15">
      <c r="A57" s="310"/>
      <c r="B57" s="304" t="s">
        <v>39</v>
      </c>
      <c r="C57" s="90">
        <f>SUM(D57:I57)</f>
        <v>186</v>
      </c>
      <c r="D57" s="90">
        <v>1</v>
      </c>
      <c r="E57" s="90">
        <v>3</v>
      </c>
      <c r="F57" s="90">
        <v>171</v>
      </c>
      <c r="G57" s="90">
        <v>5</v>
      </c>
      <c r="H57" s="90">
        <v>6</v>
      </c>
      <c r="I57" s="90">
        <v>0</v>
      </c>
    </row>
    <row r="58" spans="1:9" ht="12" customHeight="1" x14ac:dyDescent="0.15">
      <c r="A58" s="310"/>
      <c r="B58" s="303"/>
      <c r="C58" s="97">
        <f t="shared" ref="C58:I58" si="2">ROUND(C57/$C57*100,1)/100</f>
        <v>1</v>
      </c>
      <c r="D58" s="97">
        <f t="shared" si="2"/>
        <v>5.0000000000000001E-3</v>
      </c>
      <c r="E58" s="97">
        <f t="shared" si="2"/>
        <v>1.6E-2</v>
      </c>
      <c r="F58" s="97">
        <f t="shared" si="2"/>
        <v>0.91900000000000004</v>
      </c>
      <c r="G58" s="97">
        <f t="shared" si="2"/>
        <v>2.7000000000000003E-2</v>
      </c>
      <c r="H58" s="97">
        <f t="shared" si="2"/>
        <v>3.2000000000000001E-2</v>
      </c>
      <c r="I58" s="97">
        <f t="shared" si="2"/>
        <v>0</v>
      </c>
    </row>
    <row r="59" spans="1:9" ht="12" customHeight="1" x14ac:dyDescent="0.15">
      <c r="A59" s="310"/>
      <c r="B59" s="304" t="s">
        <v>38</v>
      </c>
      <c r="C59" s="90">
        <f>SUM(D59:I59)</f>
        <v>1634</v>
      </c>
      <c r="D59" s="90">
        <v>3</v>
      </c>
      <c r="E59" s="90">
        <v>5</v>
      </c>
      <c r="F59" s="90">
        <v>765</v>
      </c>
      <c r="G59" s="90">
        <v>811</v>
      </c>
      <c r="H59" s="90">
        <v>49</v>
      </c>
      <c r="I59" s="90">
        <v>1</v>
      </c>
    </row>
    <row r="60" spans="1:9" ht="12" customHeight="1" x14ac:dyDescent="0.15">
      <c r="A60" s="311"/>
      <c r="B60" s="303"/>
      <c r="C60" s="97">
        <f t="shared" ref="C60:I60" si="3">ROUND(C59/$C59*100,1)/100</f>
        <v>1</v>
      </c>
      <c r="D60" s="97">
        <f t="shared" si="3"/>
        <v>2E-3</v>
      </c>
      <c r="E60" s="97">
        <f t="shared" si="3"/>
        <v>3.0000000000000001E-3</v>
      </c>
      <c r="F60" s="97">
        <f t="shared" si="3"/>
        <v>0.46799999999999997</v>
      </c>
      <c r="G60" s="97">
        <f t="shared" si="3"/>
        <v>0.496</v>
      </c>
      <c r="H60" s="97">
        <f t="shared" si="3"/>
        <v>0.03</v>
      </c>
      <c r="I60" s="97">
        <f t="shared" si="3"/>
        <v>1E-3</v>
      </c>
    </row>
    <row r="61" spans="1:9" ht="12" customHeight="1" x14ac:dyDescent="0.15">
      <c r="A61" s="311"/>
      <c r="B61" s="305" t="s">
        <v>75</v>
      </c>
      <c r="C61" s="90">
        <f>SUM(D61:I61)</f>
        <v>3</v>
      </c>
      <c r="D61" s="90">
        <v>1</v>
      </c>
      <c r="E61" s="90">
        <v>0</v>
      </c>
      <c r="F61" s="90">
        <v>1</v>
      </c>
      <c r="G61" s="90">
        <v>1</v>
      </c>
      <c r="H61" s="90">
        <v>0</v>
      </c>
      <c r="I61" s="90">
        <v>0</v>
      </c>
    </row>
    <row r="62" spans="1:9" ht="12" customHeight="1" x14ac:dyDescent="0.15">
      <c r="A62" s="311"/>
      <c r="B62" s="306"/>
      <c r="C62" s="98">
        <f t="shared" ref="C62:I62" si="4">ROUND(C61/$C61*100,1)/100</f>
        <v>1</v>
      </c>
      <c r="D62" s="98">
        <f t="shared" si="4"/>
        <v>0.33299999999999996</v>
      </c>
      <c r="E62" s="98">
        <f t="shared" si="4"/>
        <v>0</v>
      </c>
      <c r="F62" s="98">
        <f t="shared" si="4"/>
        <v>0.33299999999999996</v>
      </c>
      <c r="G62" s="98">
        <f t="shared" si="4"/>
        <v>0.33299999999999996</v>
      </c>
      <c r="H62" s="98">
        <f t="shared" si="4"/>
        <v>0</v>
      </c>
      <c r="I62" s="98">
        <f t="shared" si="4"/>
        <v>0</v>
      </c>
    </row>
    <row r="63" spans="1:9" ht="12" customHeight="1" x14ac:dyDescent="0.15">
      <c r="A63" s="312"/>
      <c r="B63" s="307" t="s">
        <v>74</v>
      </c>
      <c r="C63" s="90">
        <f>SUM(D63:I63)</f>
        <v>1926</v>
      </c>
      <c r="D63" s="96">
        <f t="shared" ref="D63:I63" si="5">SUM(D53,D55,D57,D59,D61)</f>
        <v>48</v>
      </c>
      <c r="E63" s="96">
        <f t="shared" si="5"/>
        <v>11</v>
      </c>
      <c r="F63" s="96">
        <f t="shared" si="5"/>
        <v>950</v>
      </c>
      <c r="G63" s="96">
        <f t="shared" si="5"/>
        <v>854</v>
      </c>
      <c r="H63" s="96">
        <f t="shared" si="5"/>
        <v>62</v>
      </c>
      <c r="I63" s="96">
        <f t="shared" si="5"/>
        <v>1</v>
      </c>
    </row>
    <row r="64" spans="1:9" ht="12" customHeight="1" x14ac:dyDescent="0.15">
      <c r="A64" s="313"/>
      <c r="B64" s="308"/>
      <c r="C64" s="98">
        <f t="shared" ref="C64:I64" si="6">ROUND(C63/$C63*100,1)/100</f>
        <v>1</v>
      </c>
      <c r="D64" s="98">
        <f t="shared" si="6"/>
        <v>2.5000000000000001E-2</v>
      </c>
      <c r="E64" s="98">
        <f t="shared" si="6"/>
        <v>6.0000000000000001E-3</v>
      </c>
      <c r="F64" s="98">
        <f t="shared" si="6"/>
        <v>0.49299999999999999</v>
      </c>
      <c r="G64" s="98">
        <f t="shared" si="6"/>
        <v>0.44299999999999995</v>
      </c>
      <c r="H64" s="98">
        <f t="shared" si="6"/>
        <v>3.2000000000000001E-2</v>
      </c>
      <c r="I64" s="98">
        <f t="shared" si="6"/>
        <v>1E-3</v>
      </c>
    </row>
    <row r="65" spans="1:9" ht="12" x14ac:dyDescent="0.15">
      <c r="A65" s="46" t="s">
        <v>83</v>
      </c>
      <c r="B65" s="45"/>
      <c r="C65" s="45"/>
      <c r="D65" s="45"/>
      <c r="E65" s="45"/>
      <c r="F65" s="45"/>
      <c r="G65" s="45"/>
      <c r="H65" s="45"/>
      <c r="I65" s="45"/>
    </row>
    <row r="66" spans="1:9" ht="12" x14ac:dyDescent="0.15">
      <c r="A66" s="44" t="s">
        <v>84</v>
      </c>
    </row>
    <row r="68" spans="1:9" ht="19.5" customHeight="1" x14ac:dyDescent="0.15">
      <c r="A68" s="43" t="s">
        <v>117</v>
      </c>
    </row>
    <row r="69" spans="1:9" ht="13.5" x14ac:dyDescent="0.15">
      <c r="G69" s="41" t="s">
        <v>73</v>
      </c>
      <c r="H69" s="42"/>
    </row>
    <row r="70" spans="1:9" ht="21.75" customHeight="1" x14ac:dyDescent="0.15">
      <c r="A70" s="314" t="s">
        <v>27</v>
      </c>
      <c r="B70" s="315"/>
      <c r="C70" s="99" t="s">
        <v>107</v>
      </c>
      <c r="D70" s="99" t="s">
        <v>108</v>
      </c>
      <c r="E70" s="99" t="s">
        <v>109</v>
      </c>
      <c r="F70" s="99" t="s">
        <v>110</v>
      </c>
      <c r="G70" s="99" t="s">
        <v>111</v>
      </c>
      <c r="H70" s="99" t="s">
        <v>127</v>
      </c>
      <c r="I70" s="41"/>
    </row>
    <row r="71" spans="1:9" ht="21.75" customHeight="1" x14ac:dyDescent="0.15">
      <c r="A71" s="314" t="s">
        <v>85</v>
      </c>
      <c r="B71" s="315"/>
      <c r="C71" s="99">
        <v>95.3</v>
      </c>
      <c r="D71" s="100">
        <v>96</v>
      </c>
      <c r="E71" s="99">
        <v>94.9</v>
      </c>
      <c r="F71" s="99">
        <v>97.6</v>
      </c>
      <c r="G71" s="99">
        <v>95.8</v>
      </c>
      <c r="H71" s="99">
        <v>94.1</v>
      </c>
      <c r="I71" s="41"/>
    </row>
    <row r="72" spans="1:9" ht="12" x14ac:dyDescent="0.15">
      <c r="A72" s="40" t="s">
        <v>86</v>
      </c>
    </row>
    <row r="73" spans="1:9" ht="12" x14ac:dyDescent="0.15">
      <c r="A73" s="40" t="s">
        <v>112</v>
      </c>
    </row>
  </sheetData>
  <mergeCells count="46">
    <mergeCell ref="A70:B70"/>
    <mergeCell ref="A71:B71"/>
    <mergeCell ref="A53:A64"/>
    <mergeCell ref="B53:B54"/>
    <mergeCell ref="B55:B56"/>
    <mergeCell ref="B57:B58"/>
    <mergeCell ref="B59:B60"/>
    <mergeCell ref="B61:B62"/>
    <mergeCell ref="B63:B64"/>
    <mergeCell ref="A41:A52"/>
    <mergeCell ref="B41:B42"/>
    <mergeCell ref="B43:B44"/>
    <mergeCell ref="B45:B46"/>
    <mergeCell ref="B47:B48"/>
    <mergeCell ref="B49:B50"/>
    <mergeCell ref="B51:B52"/>
    <mergeCell ref="A29:A40"/>
    <mergeCell ref="B29:B30"/>
    <mergeCell ref="B31:B32"/>
    <mergeCell ref="B33:B34"/>
    <mergeCell ref="B35:B36"/>
    <mergeCell ref="B37:B38"/>
    <mergeCell ref="B39:B40"/>
    <mergeCell ref="A17:A28"/>
    <mergeCell ref="B17:B18"/>
    <mergeCell ref="B19:B20"/>
    <mergeCell ref="B21:B22"/>
    <mergeCell ref="B23:B24"/>
    <mergeCell ref="B25:B26"/>
    <mergeCell ref="B27:B28"/>
    <mergeCell ref="A5:A16"/>
    <mergeCell ref="B5:B6"/>
    <mergeCell ref="B7:B8"/>
    <mergeCell ref="B9:B10"/>
    <mergeCell ref="B11:B12"/>
    <mergeCell ref="B13:B14"/>
    <mergeCell ref="B15:B16"/>
    <mergeCell ref="A1:I1"/>
    <mergeCell ref="A3:B4"/>
    <mergeCell ref="C3:C4"/>
    <mergeCell ref="D3:D4"/>
    <mergeCell ref="E3:E4"/>
    <mergeCell ref="F3:F4"/>
    <mergeCell ref="G3:G4"/>
    <mergeCell ref="H3:H4"/>
    <mergeCell ref="I3:I4"/>
  </mergeCells>
  <phoneticPr fontId="3"/>
  <printOptions horizontalCentered="1"/>
  <pageMargins left="0.31496062992125984" right="0.31496062992125984" top="0.39370078740157483"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44"/>
  <sheetViews>
    <sheetView view="pageBreakPreview" zoomScale="106" zoomScaleNormal="100" zoomScaleSheetLayoutView="106" workbookViewId="0">
      <selection activeCell="J17" sqref="J17"/>
    </sheetView>
  </sheetViews>
  <sheetFormatPr defaultRowHeight="12" x14ac:dyDescent="0.15"/>
  <cols>
    <col min="1" max="1" width="1" style="32" customWidth="1"/>
    <col min="2" max="6" width="9" style="32"/>
    <col min="7" max="7" width="9" style="32" customWidth="1"/>
    <col min="8" max="9" width="0.75" style="32" customWidth="1"/>
    <col min="10" max="10" width="11.625" style="32" customWidth="1"/>
    <col min="11" max="16384" width="9" style="32"/>
  </cols>
  <sheetData>
    <row r="1" spans="2:15" ht="21.75" customHeight="1" x14ac:dyDescent="0.15">
      <c r="B1" s="36" t="s">
        <v>50</v>
      </c>
    </row>
    <row r="2" spans="2:15" ht="15" customHeight="1" x14ac:dyDescent="0.15">
      <c r="B2" s="32" t="s">
        <v>49</v>
      </c>
    </row>
    <row r="3" spans="2:15" x14ac:dyDescent="0.15">
      <c r="E3" s="160"/>
      <c r="F3" s="161"/>
      <c r="G3" s="161"/>
      <c r="H3" s="162"/>
    </row>
    <row r="4" spans="2:15" x14ac:dyDescent="0.15">
      <c r="E4" s="163"/>
      <c r="F4" s="164"/>
      <c r="G4" s="164"/>
      <c r="H4" s="165"/>
      <c r="J4" s="34"/>
      <c r="K4" s="35" t="s">
        <v>113</v>
      </c>
      <c r="L4" s="35" t="s">
        <v>114</v>
      </c>
      <c r="M4" s="35" t="s">
        <v>115</v>
      </c>
      <c r="N4" s="35" t="s">
        <v>116</v>
      </c>
      <c r="O4" s="35" t="s">
        <v>128</v>
      </c>
    </row>
    <row r="5" spans="2:15" x14ac:dyDescent="0.15">
      <c r="E5" s="163"/>
      <c r="F5" s="164"/>
      <c r="G5" s="164"/>
      <c r="H5" s="165"/>
      <c r="J5" s="34" t="s">
        <v>48</v>
      </c>
      <c r="K5" s="33">
        <v>98.5</v>
      </c>
      <c r="L5" s="33">
        <v>98.7</v>
      </c>
      <c r="M5" s="33">
        <v>98.7</v>
      </c>
      <c r="N5" s="33">
        <v>98.8</v>
      </c>
      <c r="O5" s="33">
        <v>98.8</v>
      </c>
    </row>
    <row r="6" spans="2:15" x14ac:dyDescent="0.15">
      <c r="E6" s="163"/>
      <c r="F6" s="164"/>
      <c r="G6" s="164"/>
      <c r="H6" s="165"/>
      <c r="J6" s="34" t="s">
        <v>47</v>
      </c>
      <c r="K6" s="33">
        <v>98.2</v>
      </c>
      <c r="L6" s="33">
        <v>98.6</v>
      </c>
      <c r="M6" s="33">
        <v>98.5</v>
      </c>
      <c r="N6" s="33">
        <v>98.5</v>
      </c>
      <c r="O6" s="33">
        <v>98.4</v>
      </c>
    </row>
    <row r="7" spans="2:15" x14ac:dyDescent="0.15">
      <c r="E7" s="163"/>
      <c r="F7" s="164"/>
      <c r="G7" s="164"/>
      <c r="H7" s="165"/>
    </row>
    <row r="8" spans="2:15" x14ac:dyDescent="0.15">
      <c r="E8" s="163"/>
      <c r="F8" s="164"/>
      <c r="G8" s="164"/>
      <c r="H8" s="165"/>
    </row>
    <row r="9" spans="2:15" x14ac:dyDescent="0.15">
      <c r="E9" s="163"/>
      <c r="F9" s="164"/>
      <c r="G9" s="164"/>
      <c r="H9" s="165"/>
    </row>
    <row r="10" spans="2:15" x14ac:dyDescent="0.15">
      <c r="E10" s="163"/>
      <c r="F10" s="164"/>
      <c r="G10" s="164"/>
      <c r="H10" s="165"/>
    </row>
    <row r="11" spans="2:15" x14ac:dyDescent="0.15">
      <c r="E11" s="163"/>
      <c r="F11" s="164"/>
      <c r="G11" s="164"/>
      <c r="H11" s="165"/>
    </row>
    <row r="12" spans="2:15" x14ac:dyDescent="0.15">
      <c r="E12" s="163"/>
      <c r="F12" s="164"/>
      <c r="G12" s="164"/>
      <c r="H12" s="165"/>
    </row>
    <row r="13" spans="2:15" x14ac:dyDescent="0.15">
      <c r="E13" s="163"/>
      <c r="F13" s="164"/>
      <c r="G13" s="164"/>
      <c r="H13" s="165"/>
    </row>
    <row r="14" spans="2:15" x14ac:dyDescent="0.15">
      <c r="E14" s="163"/>
      <c r="F14" s="164"/>
      <c r="G14" s="164"/>
      <c r="H14" s="165"/>
    </row>
    <row r="15" spans="2:15" x14ac:dyDescent="0.15">
      <c r="E15" s="163"/>
      <c r="F15" s="164"/>
      <c r="G15" s="164"/>
      <c r="H15" s="165"/>
    </row>
    <row r="16" spans="2:15" x14ac:dyDescent="0.15">
      <c r="E16" s="163"/>
      <c r="F16" s="164"/>
      <c r="G16" s="164"/>
      <c r="H16" s="165"/>
    </row>
    <row r="17" spans="2:15" x14ac:dyDescent="0.15">
      <c r="E17" s="163"/>
      <c r="F17" s="164"/>
      <c r="G17" s="164"/>
      <c r="H17" s="165"/>
    </row>
    <row r="18" spans="2:15" x14ac:dyDescent="0.15">
      <c r="E18" s="163"/>
      <c r="F18" s="164"/>
      <c r="G18" s="164"/>
      <c r="H18" s="165"/>
    </row>
    <row r="19" spans="2:15" x14ac:dyDescent="0.15">
      <c r="E19" s="163"/>
      <c r="F19" s="164"/>
      <c r="G19" s="164"/>
      <c r="H19" s="165"/>
    </row>
    <row r="20" spans="2:15" x14ac:dyDescent="0.15">
      <c r="E20" s="163"/>
      <c r="F20" s="164"/>
      <c r="G20" s="164"/>
      <c r="H20" s="165"/>
    </row>
    <row r="21" spans="2:15" ht="15" customHeight="1" x14ac:dyDescent="0.15">
      <c r="B21" s="32" t="s">
        <v>46</v>
      </c>
      <c r="E21" s="163"/>
      <c r="F21" s="164"/>
      <c r="G21" s="164"/>
      <c r="H21" s="165"/>
    </row>
    <row r="23" spans="2:15" x14ac:dyDescent="0.15">
      <c r="J23" s="34"/>
      <c r="K23" s="35" t="s">
        <v>113</v>
      </c>
      <c r="L23" s="35" t="s">
        <v>114</v>
      </c>
      <c r="M23" s="35" t="s">
        <v>115</v>
      </c>
      <c r="N23" s="35" t="s">
        <v>116</v>
      </c>
      <c r="O23" s="35" t="s">
        <v>129</v>
      </c>
    </row>
    <row r="24" spans="2:15" x14ac:dyDescent="0.15">
      <c r="J24" s="34" t="s">
        <v>45</v>
      </c>
      <c r="K24" s="33">
        <v>53</v>
      </c>
      <c r="L24" s="33">
        <v>53.2</v>
      </c>
      <c r="M24" s="33">
        <v>52.6</v>
      </c>
      <c r="N24" s="33">
        <v>51.1</v>
      </c>
      <c r="O24" s="33">
        <v>51.2</v>
      </c>
    </row>
    <row r="25" spans="2:15" x14ac:dyDescent="0.15">
      <c r="J25" s="34" t="s">
        <v>44</v>
      </c>
      <c r="K25" s="33">
        <v>49.8</v>
      </c>
      <c r="L25" s="33">
        <v>50</v>
      </c>
      <c r="M25" s="33">
        <v>50</v>
      </c>
      <c r="N25" s="33">
        <v>49.9</v>
      </c>
      <c r="O25" s="33">
        <v>49.7</v>
      </c>
    </row>
    <row r="41" spans="2:7" s="31" customFormat="1" ht="10.5" x14ac:dyDescent="0.15">
      <c r="B41" s="316" t="s">
        <v>63</v>
      </c>
      <c r="C41" s="316"/>
      <c r="D41" s="316"/>
      <c r="E41" s="316"/>
      <c r="F41" s="316"/>
      <c r="G41" s="316"/>
    </row>
    <row r="42" spans="2:7" s="31" customFormat="1" ht="10.5" x14ac:dyDescent="0.15">
      <c r="B42" s="317" t="s">
        <v>56</v>
      </c>
      <c r="C42" s="317"/>
      <c r="D42" s="317"/>
      <c r="E42" s="317"/>
      <c r="F42" s="317"/>
      <c r="G42" s="317"/>
    </row>
    <row r="43" spans="2:7" s="31" customFormat="1" ht="24.75" customHeight="1" x14ac:dyDescent="0.15">
      <c r="B43" s="318" t="s">
        <v>58</v>
      </c>
      <c r="C43" s="318"/>
      <c r="D43" s="318"/>
      <c r="E43" s="318"/>
      <c r="F43" s="318"/>
      <c r="G43" s="318"/>
    </row>
    <row r="44" spans="2:7" s="31" customFormat="1" ht="24.75" customHeight="1" x14ac:dyDescent="0.15">
      <c r="B44" s="318" t="s">
        <v>59</v>
      </c>
      <c r="C44" s="318"/>
      <c r="D44" s="318"/>
      <c r="E44" s="318"/>
      <c r="F44" s="318"/>
      <c r="G44" s="318"/>
    </row>
  </sheetData>
  <mergeCells count="4">
    <mergeCell ref="B41:G41"/>
    <mergeCell ref="B42:G42"/>
    <mergeCell ref="B43:G43"/>
    <mergeCell ref="B44:G44"/>
  </mergeCells>
  <phoneticPr fontId="3"/>
  <printOptions horizontalCentered="1"/>
  <pageMargins left="0.78740157480314965" right="0.78740157480314965" top="0.78740157480314965" bottom="0.78740157480314965" header="0" footer="0"/>
  <pageSetup paperSize="9" scale="1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3-1</vt:lpstr>
      <vt:lpstr>3-2</vt:lpstr>
      <vt:lpstr>3-3</vt:lpstr>
      <vt:lpstr>3-4,5</vt:lpstr>
      <vt:lpstr>3-6</vt:lpstr>
      <vt:lpstr>'3-1'!Print_Area</vt:lpstr>
      <vt:lpstr>'3-2'!Print_Area</vt:lpstr>
      <vt:lpstr>'3-3'!Print_Area</vt:lpstr>
      <vt:lpstr>'3-4,5'!Print_Area</vt:lpstr>
      <vt:lpstr>'3-6'!Print_Area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2020-06-08T04:29:21Z</cp:lastPrinted>
  <dcterms:created xsi:type="dcterms:W3CDTF">2008-12-11T00:45:28Z</dcterms:created>
  <dcterms:modified xsi:type="dcterms:W3CDTF">2020-06-08T04:29:33Z</dcterms:modified>
</cp:coreProperties>
</file>