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教育庁基礎資料\18_５年版\11_教育庁基礎資料のHP公表（東京都教育行政基礎データ）\02起案（掲載用にエクセルやPDFを整えている）\掲載ファイル（Excel・CSV・PDF）\01 Excel\"/>
    </mc:Choice>
  </mc:AlternateContent>
  <bookViews>
    <workbookView xWindow="2085" yWindow="15" windowWidth="9495" windowHeight="1665"/>
  </bookViews>
  <sheets>
    <sheet name="kisode-ta_1-1-1" sheetId="7" r:id="rId1"/>
    <sheet name="kisode-ta_1-1-2" sheetId="8" r:id="rId2"/>
  </sheets>
  <definedNames>
    <definedName name="_xlnm.Print_Area" localSheetId="0">'kisode-ta_1-1-1'!$A$1:$J$27</definedName>
    <definedName name="_xlnm.Print_Area" localSheetId="1">'kisode-ta_1-1-2'!$A$1:$Q$92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8" l="1"/>
  <c r="D109" i="8"/>
  <c r="G26" i="7"/>
  <c r="E110" i="8" l="1"/>
  <c r="H10" i="7" l="1"/>
  <c r="G10" i="7"/>
  <c r="H9" i="7"/>
  <c r="G9" i="7"/>
  <c r="F8" i="7"/>
  <c r="F11" i="7" s="1"/>
  <c r="E8" i="7"/>
  <c r="H7" i="7"/>
  <c r="G7" i="7"/>
  <c r="H6" i="7"/>
  <c r="G6" i="7"/>
  <c r="G5" i="7"/>
  <c r="F5" i="7"/>
  <c r="E5" i="7"/>
  <c r="I6" i="7" l="1"/>
  <c r="I7" i="7"/>
  <c r="H8" i="7"/>
  <c r="G8" i="7"/>
  <c r="E11" i="7"/>
  <c r="H5" i="7"/>
  <c r="H11" i="7" l="1"/>
  <c r="G11" i="7"/>
  <c r="E109" i="8" l="1"/>
  <c r="E108" i="8"/>
  <c r="E107" i="8"/>
  <c r="E106" i="8"/>
  <c r="E105" i="8"/>
  <c r="E104" i="8"/>
  <c r="E103" i="8"/>
  <c r="E102" i="8"/>
  <c r="E101" i="8"/>
  <c r="E98" i="8"/>
</calcChain>
</file>

<file path=xl/sharedStrings.xml><?xml version="1.0" encoding="utf-8"?>
<sst xmlns="http://schemas.openxmlformats.org/spreadsheetml/2006/main" count="73" uniqueCount="72">
  <si>
    <t>計</t>
  </si>
  <si>
    <t>予算額</t>
  </si>
  <si>
    <t>事項</t>
  </si>
  <si>
    <t>（単位：百万円）</t>
    <phoneticPr fontId="6"/>
  </si>
  <si>
    <t>※　歳入額には、都債、基金繰入金及び宝くじ収入は含まれていない。</t>
    <rPh sb="11" eb="13">
      <t>キキン</t>
    </rPh>
    <phoneticPr fontId="6"/>
  </si>
  <si>
    <t>差引一般
財源充当額</t>
    <rPh sb="0" eb="2">
      <t>サシヒキ</t>
    </rPh>
    <rPh sb="2" eb="4">
      <t>イッパン</t>
    </rPh>
    <rPh sb="5" eb="7">
      <t>ザイゲン</t>
    </rPh>
    <rPh sb="7" eb="9">
      <t>ジュウトウ</t>
    </rPh>
    <rPh sb="9" eb="10">
      <t>ガク</t>
    </rPh>
    <phoneticPr fontId="6"/>
  </si>
  <si>
    <t>その他歳入</t>
    <rPh sb="2" eb="3">
      <t>タ</t>
    </rPh>
    <rPh sb="3" eb="5">
      <t>サイニュウ</t>
    </rPh>
    <phoneticPr fontId="10"/>
  </si>
  <si>
    <t>国庫支出金</t>
    <rPh sb="0" eb="2">
      <t>コッコ</t>
    </rPh>
    <rPh sb="2" eb="5">
      <t>シシュツキン</t>
    </rPh>
    <phoneticPr fontId="6"/>
  </si>
  <si>
    <t>歳入合計</t>
    <rPh sb="0" eb="2">
      <t>サイニュウ</t>
    </rPh>
    <rPh sb="2" eb="4">
      <t>ゴウケイ</t>
    </rPh>
    <phoneticPr fontId="6"/>
  </si>
  <si>
    <t>歳　入</t>
    <rPh sb="0" eb="1">
      <t>トシ</t>
    </rPh>
    <rPh sb="2" eb="3">
      <t>イリ</t>
    </rPh>
    <phoneticPr fontId="6"/>
  </si>
  <si>
    <t>事業費</t>
    <rPh sb="0" eb="3">
      <t>ジギョウヒ</t>
    </rPh>
    <phoneticPr fontId="10"/>
  </si>
  <si>
    <t>給与関係費</t>
    <rPh sb="0" eb="2">
      <t>キュウヨ</t>
    </rPh>
    <rPh sb="2" eb="4">
      <t>カンケイ</t>
    </rPh>
    <rPh sb="4" eb="5">
      <t>ヒ</t>
    </rPh>
    <phoneticPr fontId="10"/>
  </si>
  <si>
    <t>歳　出</t>
    <rPh sb="0" eb="1">
      <t>トシ</t>
    </rPh>
    <rPh sb="2" eb="3">
      <t>デ</t>
    </rPh>
    <phoneticPr fontId="6"/>
  </si>
  <si>
    <t>区　　　分</t>
    <rPh sb="0" eb="5">
      <t>クブン</t>
    </rPh>
    <phoneticPr fontId="10"/>
  </si>
  <si>
    <t>合計</t>
    <rPh sb="0" eb="2">
      <t>ゴウケイ</t>
    </rPh>
    <phoneticPr fontId="17"/>
  </si>
  <si>
    <t>公債の償還・基金積立ほか</t>
    <rPh sb="0" eb="2">
      <t>コウサイ</t>
    </rPh>
    <rPh sb="3" eb="5">
      <t>ショウカン</t>
    </rPh>
    <rPh sb="6" eb="8">
      <t>キキン</t>
    </rPh>
    <rPh sb="8" eb="10">
      <t>ツミタテ</t>
    </rPh>
    <phoneticPr fontId="17"/>
  </si>
  <si>
    <t>特別区財政調整会計繰出金等</t>
    <rPh sb="0" eb="3">
      <t>トクベツク</t>
    </rPh>
    <rPh sb="3" eb="5">
      <t>ザイセイ</t>
    </rPh>
    <rPh sb="5" eb="7">
      <t>チョウセイ</t>
    </rPh>
    <rPh sb="7" eb="9">
      <t>カイケイ</t>
    </rPh>
    <rPh sb="9" eb="11">
      <t>クリダ</t>
    </rPh>
    <rPh sb="11" eb="12">
      <t>キン</t>
    </rPh>
    <rPh sb="12" eb="13">
      <t>トウ</t>
    </rPh>
    <phoneticPr fontId="17"/>
  </si>
  <si>
    <t>企画・総務</t>
    <rPh sb="0" eb="2">
      <t>キカク</t>
    </rPh>
    <rPh sb="3" eb="5">
      <t>ソウム</t>
    </rPh>
    <phoneticPr fontId="17"/>
  </si>
  <si>
    <t>警察と消防</t>
    <rPh sb="0" eb="2">
      <t>ケイサツ</t>
    </rPh>
    <rPh sb="3" eb="5">
      <t>ショウボウ</t>
    </rPh>
    <phoneticPr fontId="17"/>
  </si>
  <si>
    <t>都市の整備</t>
    <rPh sb="0" eb="2">
      <t>トシ</t>
    </rPh>
    <rPh sb="3" eb="5">
      <t>セイビ</t>
    </rPh>
    <phoneticPr fontId="17"/>
  </si>
  <si>
    <t>生活環境</t>
    <rPh sb="0" eb="2">
      <t>セイカツ</t>
    </rPh>
    <rPh sb="2" eb="4">
      <t>カンキョウ</t>
    </rPh>
    <phoneticPr fontId="17"/>
  </si>
  <si>
    <t>労働と経済</t>
    <rPh sb="0" eb="2">
      <t>ロウドウ</t>
    </rPh>
    <rPh sb="3" eb="5">
      <t>ケイザイ</t>
    </rPh>
    <phoneticPr fontId="17"/>
  </si>
  <si>
    <t>教育と文化</t>
    <rPh sb="0" eb="2">
      <t>キョウイク</t>
    </rPh>
    <rPh sb="3" eb="5">
      <t>ブンカ</t>
    </rPh>
    <phoneticPr fontId="17"/>
  </si>
  <si>
    <t>福祉と保健</t>
    <rPh sb="0" eb="2">
      <t>フクシ</t>
    </rPh>
    <rPh sb="3" eb="5">
      <t>ホケン</t>
    </rPh>
    <phoneticPr fontId="17"/>
  </si>
  <si>
    <t>外枠</t>
    <rPh sb="0" eb="2">
      <t>ソトワク</t>
    </rPh>
    <phoneticPr fontId="17"/>
  </si>
  <si>
    <t>内枠</t>
    <rPh sb="0" eb="2">
      <t>ウチワク</t>
    </rPh>
    <phoneticPr fontId="17"/>
  </si>
  <si>
    <t>　　　　給与関係費　　</t>
    <rPh sb="4" eb="6">
      <t>キュウヨ</t>
    </rPh>
    <rPh sb="6" eb="9">
      <t>カンケイヒ</t>
    </rPh>
    <phoneticPr fontId="17"/>
  </si>
  <si>
    <t>〈性質別内訳〉</t>
    <rPh sb="1" eb="3">
      <t>セイシツ</t>
    </rPh>
    <rPh sb="3" eb="4">
      <t>ベツ</t>
    </rPh>
    <rPh sb="4" eb="6">
      <t>ウチワケ</t>
    </rPh>
    <phoneticPr fontId="17"/>
  </si>
  <si>
    <t>〈目的別内訳〉</t>
    <rPh sb="1" eb="3">
      <t>モクテキ</t>
    </rPh>
    <rPh sb="3" eb="4">
      <t>ベツ</t>
    </rPh>
    <rPh sb="4" eb="6">
      <t>ウチワケ</t>
    </rPh>
    <phoneticPr fontId="17"/>
  </si>
  <si>
    <t>小中学校の運営</t>
    <rPh sb="0" eb="1">
      <t>ショウ</t>
    </rPh>
    <rPh sb="1" eb="4">
      <t>チュウガッコウ</t>
    </rPh>
    <rPh sb="5" eb="7">
      <t>ウンエイ</t>
    </rPh>
    <phoneticPr fontId="2"/>
  </si>
  <si>
    <t>高等学校の運営</t>
    <rPh sb="0" eb="2">
      <t>コウトウ</t>
    </rPh>
    <rPh sb="2" eb="4">
      <t>ガッコウ</t>
    </rPh>
    <rPh sb="5" eb="7">
      <t>ウンエイ</t>
    </rPh>
    <phoneticPr fontId="2"/>
  </si>
  <si>
    <t>特別支援学校の運営</t>
    <rPh sb="0" eb="2">
      <t>トクベツ</t>
    </rPh>
    <rPh sb="2" eb="4">
      <t>シエン</t>
    </rPh>
    <rPh sb="4" eb="6">
      <t>ガッコウ</t>
    </rPh>
    <rPh sb="7" eb="9">
      <t>ウンエイ</t>
    </rPh>
    <phoneticPr fontId="2"/>
  </si>
  <si>
    <t>教職員の福利厚生</t>
    <rPh sb="0" eb="3">
      <t>キョウショクイン</t>
    </rPh>
    <rPh sb="4" eb="6">
      <t>フクリ</t>
    </rPh>
    <rPh sb="6" eb="8">
      <t>コウセイ</t>
    </rPh>
    <phoneticPr fontId="2"/>
  </si>
  <si>
    <t>退職手当及び年金</t>
    <rPh sb="0" eb="2">
      <t>タイショク</t>
    </rPh>
    <rPh sb="2" eb="4">
      <t>テアテ</t>
    </rPh>
    <rPh sb="4" eb="5">
      <t>オヨ</t>
    </rPh>
    <rPh sb="6" eb="8">
      <t>ネンキン</t>
    </rPh>
    <phoneticPr fontId="2"/>
  </si>
  <si>
    <t>教育指導の充実</t>
    <rPh sb="0" eb="2">
      <t>キョウイク</t>
    </rPh>
    <rPh sb="2" eb="4">
      <t>シドウ</t>
    </rPh>
    <rPh sb="5" eb="7">
      <t>ジュウジツ</t>
    </rPh>
    <phoneticPr fontId="2"/>
  </si>
  <si>
    <t>社会教育の振興</t>
    <rPh sb="0" eb="2">
      <t>シャカイ</t>
    </rPh>
    <rPh sb="2" eb="4">
      <t>キョウイク</t>
    </rPh>
    <rPh sb="5" eb="7">
      <t>シンコウ</t>
    </rPh>
    <phoneticPr fontId="2"/>
  </si>
  <si>
    <t>都立学校等施設整備</t>
    <rPh sb="0" eb="2">
      <t>トリツ</t>
    </rPh>
    <rPh sb="2" eb="5">
      <t>ガッコウトウ</t>
    </rPh>
    <rPh sb="5" eb="7">
      <t>シセツ</t>
    </rPh>
    <rPh sb="7" eb="9">
      <t>セイビ</t>
    </rPh>
    <phoneticPr fontId="2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</si>
  <si>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</si>
  <si>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</si>
  <si>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</si>
  <si>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</si>
  <si>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</si>
  <si>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</si>
  <si>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</si>
  <si>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</si>
  <si>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</si>
  <si>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教育委員会及び事務局の運営</t>
    <phoneticPr fontId="1"/>
  </si>
  <si>
    <t>給与関係費</t>
    <phoneticPr fontId="17"/>
  </si>
  <si>
    <t>※円グラフ用データ</t>
    <rPh sb="1" eb="2">
      <t>エン</t>
    </rPh>
    <rPh sb="5" eb="6">
      <t>ヨウ</t>
    </rPh>
    <phoneticPr fontId="17"/>
  </si>
  <si>
    <t>社会教育費(1.1%)</t>
  </si>
  <si>
    <t>教育費</t>
    <phoneticPr fontId="6"/>
  </si>
  <si>
    <t>1-1 教育予算</t>
    <rPh sb="4" eb="6">
      <t>キョウイク</t>
    </rPh>
    <rPh sb="6" eb="8">
      <t>ヨサン</t>
    </rPh>
    <phoneticPr fontId="6"/>
  </si>
  <si>
    <t>増△減
(A-B)</t>
    <rPh sb="0" eb="1">
      <t>ゾウ</t>
    </rPh>
    <rPh sb="2" eb="3">
      <t>ゲン</t>
    </rPh>
    <phoneticPr fontId="5"/>
  </si>
  <si>
    <t>増減率
（％）</t>
    <rPh sb="0" eb="2">
      <t>ゾウゲン</t>
    </rPh>
    <rPh sb="2" eb="3">
      <t>リツ</t>
    </rPh>
    <phoneticPr fontId="5"/>
  </si>
  <si>
    <t>東京都教育委員会の教育費</t>
    <rPh sb="0" eb="3">
      <t>トウキョウト</t>
    </rPh>
    <rPh sb="3" eb="5">
      <t>キョウイク</t>
    </rPh>
    <rPh sb="5" eb="8">
      <t>イインカイ</t>
    </rPh>
    <rPh sb="9" eb="12">
      <t>キョウイクヒ</t>
    </rPh>
    <phoneticPr fontId="1"/>
  </si>
  <si>
    <t>その他</t>
    <rPh sb="2" eb="3">
      <t>タ</t>
    </rPh>
    <phoneticPr fontId="1"/>
  </si>
  <si>
    <t>1-2　令和５(2023)年度　教育予算と都の一般会計</t>
    <rPh sb="4" eb="6">
      <t>レイワ</t>
    </rPh>
    <phoneticPr fontId="1"/>
  </si>
  <si>
    <t>小中学校費(54.1%)</t>
    <phoneticPr fontId="1"/>
  </si>
  <si>
    <t>高等学校費(16.8%)</t>
    <phoneticPr fontId="1"/>
  </si>
  <si>
    <t>特別支援学校費(10.4%)</t>
    <phoneticPr fontId="1"/>
  </si>
  <si>
    <t>施設整備費(5.6%)</t>
    <phoneticPr fontId="1"/>
  </si>
  <si>
    <t>その他(12.0%)</t>
    <phoneticPr fontId="1"/>
  </si>
  <si>
    <t>人件費(54.1%)</t>
    <phoneticPr fontId="1"/>
  </si>
  <si>
    <t>通勤手当・その他の
手当(25.2%)</t>
    <phoneticPr fontId="1"/>
  </si>
  <si>
    <t>投資的経費(6.1%)</t>
    <phoneticPr fontId="1"/>
  </si>
  <si>
    <t>物件費(8.8%)</t>
    <phoneticPr fontId="1"/>
  </si>
  <si>
    <t>扶助費・その他(5.8%)</t>
    <phoneticPr fontId="1"/>
  </si>
  <si>
    <t>(1)令和５(2023)年度 教育庁所管事業予算</t>
    <rPh sb="3" eb="5">
      <t>レイワ</t>
    </rPh>
    <rPh sb="12" eb="14">
      <t>ネンド</t>
    </rPh>
    <rPh sb="15" eb="17">
      <t>キョウイク</t>
    </rPh>
    <rPh sb="17" eb="18">
      <t>チョウ</t>
    </rPh>
    <rPh sb="18" eb="20">
      <t>ショカン</t>
    </rPh>
    <rPh sb="20" eb="22">
      <t>ジギョウ</t>
    </rPh>
    <rPh sb="22" eb="24">
      <t>ヨサン</t>
    </rPh>
    <phoneticPr fontId="6"/>
  </si>
  <si>
    <t>R5(2023)年度
予算額
(A)</t>
    <rPh sb="11" eb="12">
      <t>ヨ</t>
    </rPh>
    <rPh sb="12" eb="13">
      <t>ザン</t>
    </rPh>
    <rPh sb="13" eb="14">
      <t>ガク</t>
    </rPh>
    <phoneticPr fontId="5"/>
  </si>
  <si>
    <t>R4(2022)年度
予算額
(B)</t>
    <rPh sb="11" eb="12">
      <t>ヨ</t>
    </rPh>
    <rPh sb="12" eb="13">
      <t>ザン</t>
    </rPh>
    <rPh sb="13" eb="14">
      <t>ガク</t>
    </rPh>
    <phoneticPr fontId="5"/>
  </si>
  <si>
    <t>R5(2023)年度
予算構成比（％）</t>
    <rPh sb="8" eb="9">
      <t>ネン</t>
    </rPh>
    <rPh sb="9" eb="10">
      <t>ド</t>
    </rPh>
    <rPh sb="13" eb="14">
      <t>カマエ</t>
    </rPh>
    <rPh sb="14" eb="15">
      <t>シゲル</t>
    </rPh>
    <rPh sb="15" eb="16">
      <t>ヒ</t>
    </rPh>
    <phoneticPr fontId="5"/>
  </si>
  <si>
    <t>(2)令和５(2023)年度 事項別歳出予算</t>
    <rPh sb="3" eb="5">
      <t>レイワ</t>
    </rPh>
    <rPh sb="12" eb="14">
      <t>ネンド</t>
    </rPh>
    <rPh sb="15" eb="17">
      <t>ジコウ</t>
    </rPh>
    <rPh sb="17" eb="18">
      <t>ベツ</t>
    </rPh>
    <rPh sb="18" eb="20">
      <t>サイシュツ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</si>
</sst>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;&quot;△ &quot;#,##0.0"/>
    <numFmt numFmtId="178" formatCode="#,##0;&quot;△ &quot;#,##0"/>
    <numFmt numFmtId="179" formatCode="#,##0.0_);[Red]\(#,##0.0\)"/>
    <numFmt numFmtId="180" formatCode="#,##0&quot;億円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b/>
      <u/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u/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  <scheme val="major"/>
    </font>
    <font>
      <sz val="9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FCA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0" fontId="4" fillId="0" borderId="0" xfId="1" applyFont="1" applyFill="1"/>
    <xf numFmtId="0" fontId="4" fillId="0" borderId="0" xfId="1" applyFont="1" applyFill="1" applyBorder="1"/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0" fontId="7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17" xfId="1" applyNumberFormat="1" applyFont="1" applyFill="1" applyBorder="1" applyAlignment="1">
      <alignment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horizontal="center" vertical="center"/>
    </xf>
    <xf numFmtId="176" fontId="4" fillId="0" borderId="32" xfId="1" applyNumberFormat="1" applyFont="1" applyFill="1" applyBorder="1" applyAlignment="1">
      <alignment vertical="center" shrinkToFit="1"/>
    </xf>
    <xf numFmtId="0" fontId="9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centerContinuous" vertical="center"/>
    </xf>
    <xf numFmtId="0" fontId="15" fillId="0" borderId="0" xfId="2" applyFont="1" applyFill="1" applyAlignment="1">
      <alignment horizontal="center" vertical="center"/>
    </xf>
    <xf numFmtId="0" fontId="16" fillId="0" borderId="0" xfId="5" applyFont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49" fontId="5" fillId="0" borderId="26" xfId="1" applyNumberFormat="1" applyFont="1" applyFill="1" applyBorder="1" applyAlignment="1">
      <alignment vertical="center"/>
    </xf>
    <xf numFmtId="49" fontId="5" fillId="0" borderId="16" xfId="1" applyNumberFormat="1" applyFont="1" applyFill="1" applyBorder="1" applyAlignment="1">
      <alignment vertical="center"/>
    </xf>
    <xf numFmtId="49" fontId="5" fillId="0" borderId="47" xfId="1" applyNumberFormat="1" applyFont="1" applyFill="1" applyBorder="1" applyAlignment="1">
      <alignment vertical="center"/>
    </xf>
    <xf numFmtId="0" fontId="19" fillId="0" borderId="0" xfId="6" applyFont="1"/>
    <xf numFmtId="0" fontId="8" fillId="0" borderId="0" xfId="6"/>
    <xf numFmtId="0" fontId="20" fillId="0" borderId="0" xfId="6" applyFont="1" applyFill="1" applyBorder="1" applyAlignment="1"/>
    <xf numFmtId="0" fontId="8" fillId="0" borderId="0" xfId="6" applyBorder="1"/>
    <xf numFmtId="0" fontId="8" fillId="0" borderId="42" xfId="6" applyBorder="1"/>
    <xf numFmtId="0" fontId="8" fillId="12" borderId="45" xfId="6" applyFill="1" applyBorder="1" applyAlignment="1">
      <alignment vertical="center"/>
    </xf>
    <xf numFmtId="0" fontId="21" fillId="0" borderId="0" xfId="6" applyFont="1" applyBorder="1"/>
    <xf numFmtId="0" fontId="8" fillId="0" borderId="7" xfId="6" applyBorder="1" applyAlignment="1">
      <alignment vertical="top" textRotation="255"/>
    </xf>
    <xf numFmtId="0" fontId="8" fillId="11" borderId="43" xfId="6" applyFill="1" applyBorder="1" applyAlignment="1">
      <alignment vertical="center"/>
    </xf>
    <xf numFmtId="0" fontId="8" fillId="11" borderId="9" xfId="6" applyFill="1" applyBorder="1" applyAlignment="1">
      <alignment vertical="center"/>
    </xf>
    <xf numFmtId="0" fontId="8" fillId="5" borderId="43" xfId="6" applyFill="1" applyBorder="1" applyAlignment="1">
      <alignment vertical="center"/>
    </xf>
    <xf numFmtId="0" fontId="21" fillId="6" borderId="43" xfId="6" applyFont="1" applyFill="1" applyBorder="1" applyAlignment="1">
      <alignment vertical="center"/>
    </xf>
    <xf numFmtId="0" fontId="21" fillId="6" borderId="9" xfId="6" applyFont="1" applyFill="1" applyBorder="1" applyAlignment="1">
      <alignment vertical="center"/>
    </xf>
    <xf numFmtId="0" fontId="23" fillId="4" borderId="43" xfId="6" applyFont="1" applyFill="1" applyBorder="1" applyAlignment="1">
      <alignment vertical="center"/>
    </xf>
    <xf numFmtId="0" fontId="8" fillId="5" borderId="9" xfId="6" applyFill="1" applyBorder="1" applyAlignment="1">
      <alignment vertical="center"/>
    </xf>
    <xf numFmtId="0" fontId="8" fillId="4" borderId="43" xfId="6" applyFill="1" applyBorder="1" applyAlignment="1">
      <alignment vertical="center"/>
    </xf>
    <xf numFmtId="0" fontId="8" fillId="2" borderId="43" xfId="6" applyFill="1" applyBorder="1" applyAlignment="1">
      <alignment vertical="center"/>
    </xf>
    <xf numFmtId="0" fontId="8" fillId="4" borderId="9" xfId="6" applyFill="1" applyBorder="1" applyAlignment="1">
      <alignment vertical="center"/>
    </xf>
    <xf numFmtId="0" fontId="8" fillId="3" borderId="43" xfId="6" applyFill="1" applyBorder="1" applyAlignment="1">
      <alignment vertical="center"/>
    </xf>
    <xf numFmtId="0" fontId="8" fillId="3" borderId="40" xfId="6" applyFill="1" applyBorder="1" applyAlignment="1">
      <alignment vertical="center"/>
    </xf>
    <xf numFmtId="0" fontId="21" fillId="0" borderId="42" xfId="6" applyFont="1" applyBorder="1"/>
    <xf numFmtId="0" fontId="8" fillId="2" borderId="40" xfId="6" applyFill="1" applyBorder="1"/>
    <xf numFmtId="38" fontId="8" fillId="0" borderId="1" xfId="7" applyFont="1" applyBorder="1"/>
    <xf numFmtId="38" fontId="8" fillId="0" borderId="1" xfId="7" applyFont="1" applyFill="1" applyBorder="1"/>
    <xf numFmtId="38" fontId="22" fillId="0" borderId="1" xfId="7" applyFont="1" applyBorder="1"/>
    <xf numFmtId="38" fontId="0" fillId="13" borderId="8" xfId="7" applyFont="1" applyFill="1" applyBorder="1"/>
    <xf numFmtId="38" fontId="0" fillId="0" borderId="8" xfId="7" applyFont="1" applyBorder="1"/>
    <xf numFmtId="38" fontId="0" fillId="0" borderId="1" xfId="7" applyFont="1" applyBorder="1"/>
    <xf numFmtId="38" fontId="8" fillId="0" borderId="1" xfId="7" applyNumberFormat="1" applyFont="1" applyFill="1" applyBorder="1"/>
    <xf numFmtId="38" fontId="0" fillId="0" borderId="1" xfId="7" applyNumberFormat="1" applyFont="1" applyFill="1" applyBorder="1"/>
    <xf numFmtId="0" fontId="3" fillId="0" borderId="0" xfId="6" applyFont="1" applyAlignment="1"/>
    <xf numFmtId="0" fontId="18" fillId="0" borderId="0" xfId="6" applyFont="1" applyAlignment="1">
      <alignment horizontal="left" vertical="top"/>
    </xf>
    <xf numFmtId="0" fontId="21" fillId="0" borderId="0" xfId="6" applyFont="1" applyAlignment="1"/>
    <xf numFmtId="0" fontId="21" fillId="0" borderId="0" xfId="6" applyFont="1" applyAlignment="1">
      <alignment wrapText="1"/>
    </xf>
    <xf numFmtId="0" fontId="21" fillId="0" borderId="0" xfId="6" applyFont="1" applyBorder="1" applyAlignment="1">
      <alignment horizontal="left"/>
    </xf>
    <xf numFmtId="0" fontId="21" fillId="0" borderId="42" xfId="6" applyFont="1" applyBorder="1" applyAlignment="1">
      <alignment horizontal="left"/>
    </xf>
    <xf numFmtId="0" fontId="21" fillId="0" borderId="6" xfId="6" applyFont="1" applyBorder="1" applyAlignment="1"/>
    <xf numFmtId="176" fontId="4" fillId="0" borderId="0" xfId="1" applyNumberFormat="1" applyFont="1" applyFill="1"/>
    <xf numFmtId="38" fontId="8" fillId="0" borderId="0" xfId="6" applyNumberFormat="1"/>
    <xf numFmtId="0" fontId="6" fillId="0" borderId="38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25" fillId="0" borderId="0" xfId="6" applyFont="1" applyAlignment="1">
      <alignment horizontal="left" vertical="top"/>
    </xf>
    <xf numFmtId="0" fontId="4" fillId="0" borderId="51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178" fontId="26" fillId="0" borderId="29" xfId="3" applyNumberFormat="1" applyFont="1" applyFill="1" applyBorder="1" applyAlignment="1">
      <alignment vertical="center"/>
    </xf>
    <xf numFmtId="178" fontId="26" fillId="0" borderId="28" xfId="3" applyNumberFormat="1" applyFont="1" applyFill="1" applyBorder="1" applyAlignment="1">
      <alignment vertical="center"/>
    </xf>
    <xf numFmtId="177" fontId="26" fillId="0" borderId="28" xfId="4" applyNumberFormat="1" applyFont="1" applyFill="1" applyBorder="1" applyAlignment="1">
      <alignment vertical="center"/>
    </xf>
    <xf numFmtId="179" fontId="26" fillId="0" borderId="27" xfId="1" applyNumberFormat="1" applyFont="1" applyFill="1" applyBorder="1" applyAlignment="1">
      <alignment vertical="center"/>
    </xf>
    <xf numFmtId="178" fontId="26" fillId="0" borderId="23" xfId="3" applyNumberFormat="1" applyFont="1" applyFill="1" applyBorder="1" applyAlignment="1">
      <alignment vertical="center"/>
    </xf>
    <xf numFmtId="178" fontId="26" fillId="0" borderId="22" xfId="3" applyNumberFormat="1" applyFont="1" applyFill="1" applyBorder="1" applyAlignment="1">
      <alignment vertical="center"/>
    </xf>
    <xf numFmtId="177" fontId="26" fillId="0" borderId="22" xfId="4" applyNumberFormat="1" applyFont="1" applyFill="1" applyBorder="1" applyAlignment="1">
      <alignment vertical="center"/>
    </xf>
    <xf numFmtId="179" fontId="26" fillId="0" borderId="21" xfId="4" applyNumberFormat="1" applyFont="1" applyFill="1" applyBorder="1" applyAlignment="1">
      <alignment vertical="center"/>
    </xf>
    <xf numFmtId="178" fontId="26" fillId="0" borderId="34" xfId="3" applyNumberFormat="1" applyFont="1" applyFill="1" applyBorder="1" applyAlignment="1">
      <alignment vertical="center"/>
    </xf>
    <xf numFmtId="178" fontId="26" fillId="0" borderId="33" xfId="3" applyNumberFormat="1" applyFont="1" applyFill="1" applyBorder="1" applyAlignment="1">
      <alignment vertical="center"/>
    </xf>
    <xf numFmtId="177" fontId="26" fillId="0" borderId="33" xfId="4" applyNumberFormat="1" applyFont="1" applyFill="1" applyBorder="1" applyAlignment="1">
      <alignment vertical="center"/>
    </xf>
    <xf numFmtId="179" fontId="26" fillId="0" borderId="32" xfId="1" applyNumberFormat="1" applyFont="1" applyFill="1" applyBorder="1" applyAlignment="1">
      <alignment vertical="center"/>
    </xf>
    <xf numFmtId="177" fontId="26" fillId="0" borderId="27" xfId="4" applyNumberFormat="1" applyFont="1" applyFill="1" applyBorder="1" applyAlignment="1">
      <alignment vertical="center"/>
    </xf>
    <xf numFmtId="177" fontId="26" fillId="0" borderId="21" xfId="4" applyNumberFormat="1" applyFont="1" applyFill="1" applyBorder="1" applyAlignment="1">
      <alignment vertical="center"/>
    </xf>
    <xf numFmtId="178" fontId="26" fillId="0" borderId="19" xfId="3" applyNumberFormat="1" applyFont="1" applyFill="1" applyBorder="1" applyAlignment="1">
      <alignment vertical="center"/>
    </xf>
    <xf numFmtId="178" fontId="26" fillId="0" borderId="18" xfId="3" applyNumberFormat="1" applyFont="1" applyFill="1" applyBorder="1" applyAlignment="1">
      <alignment vertical="center"/>
    </xf>
    <xf numFmtId="177" fontId="26" fillId="0" borderId="17" xfId="4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vertical="center"/>
    </xf>
    <xf numFmtId="178" fontId="26" fillId="0" borderId="13" xfId="3" applyNumberFormat="1" applyFont="1" applyFill="1" applyBorder="1" applyAlignment="1">
      <alignment vertical="center"/>
    </xf>
    <xf numFmtId="177" fontId="26" fillId="0" borderId="12" xfId="3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left" vertical="center"/>
    </xf>
    <xf numFmtId="0" fontId="5" fillId="0" borderId="49" xfId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24" fillId="0" borderId="0" xfId="1" applyFont="1" applyFill="1" applyAlignment="1">
      <alignment horizontal="left"/>
    </xf>
    <xf numFmtId="0" fontId="7" fillId="0" borderId="0" xfId="2" applyFont="1" applyFill="1" applyAlignment="1">
      <alignment horizontal="left" vertical="center" shrinkToFit="1"/>
    </xf>
    <xf numFmtId="0" fontId="24" fillId="0" borderId="0" xfId="2" applyFont="1" applyFill="1" applyAlignment="1">
      <alignment horizontal="left" vertical="center" shrinkToFit="1"/>
    </xf>
    <xf numFmtId="0" fontId="9" fillId="0" borderId="0" xfId="2" applyFont="1" applyFill="1" applyAlignment="1">
      <alignment horizontal="right"/>
    </xf>
    <xf numFmtId="0" fontId="4" fillId="0" borderId="39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 textRotation="255"/>
    </xf>
    <xf numFmtId="0" fontId="4" fillId="0" borderId="25" xfId="1" applyFont="1" applyFill="1" applyBorder="1" applyAlignment="1">
      <alignment vertical="center" textRotation="255"/>
    </xf>
    <xf numFmtId="0" fontId="4" fillId="0" borderId="35" xfId="1" applyFont="1" applyFill="1" applyBorder="1" applyAlignment="1">
      <alignment vertical="center" textRotation="255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 textRotation="255"/>
    </xf>
    <xf numFmtId="176" fontId="4" fillId="0" borderId="18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horizontal="distributed" vertical="center" wrapText="1" indent="1"/>
    </xf>
    <xf numFmtId="176" fontId="4" fillId="0" borderId="13" xfId="1" applyNumberFormat="1" applyFont="1" applyFill="1" applyBorder="1" applyAlignment="1">
      <alignment horizontal="distributed" vertical="center" indent="1"/>
    </xf>
    <xf numFmtId="176" fontId="4" fillId="0" borderId="12" xfId="1" applyNumberFormat="1" applyFont="1" applyFill="1" applyBorder="1" applyAlignment="1">
      <alignment horizontal="distributed" vertical="center" indent="1"/>
    </xf>
    <xf numFmtId="180" fontId="20" fillId="0" borderId="0" xfId="6" applyNumberFormat="1" applyFont="1" applyBorder="1" applyAlignment="1">
      <alignment horizontal="center" vertical="top"/>
    </xf>
    <xf numFmtId="0" fontId="22" fillId="0" borderId="6" xfId="6" applyFont="1" applyBorder="1" applyAlignment="1">
      <alignment horizontal="center"/>
    </xf>
    <xf numFmtId="0" fontId="21" fillId="10" borderId="4" xfId="6" applyFont="1" applyFill="1" applyBorder="1" applyAlignment="1">
      <alignment horizontal="center" vertical="center"/>
    </xf>
    <xf numFmtId="0" fontId="21" fillId="10" borderId="43" xfId="6" applyFont="1" applyFill="1" applyBorder="1" applyAlignment="1">
      <alignment horizontal="center" vertical="center"/>
    </xf>
    <xf numFmtId="0" fontId="21" fillId="10" borderId="9" xfId="6" applyFont="1" applyFill="1" applyBorder="1" applyAlignment="1">
      <alignment horizontal="center" vertical="center"/>
    </xf>
    <xf numFmtId="0" fontId="23" fillId="8" borderId="4" xfId="6" applyFont="1" applyFill="1" applyBorder="1" applyAlignment="1">
      <alignment horizontal="center" vertical="center"/>
    </xf>
    <xf numFmtId="0" fontId="23" fillId="8" borderId="43" xfId="6" applyFont="1" applyFill="1" applyBorder="1" applyAlignment="1">
      <alignment horizontal="center" vertical="center"/>
    </xf>
    <xf numFmtId="0" fontId="23" fillId="8" borderId="9" xfId="6" applyFont="1" applyFill="1" applyBorder="1" applyAlignment="1">
      <alignment horizontal="center" vertical="center"/>
    </xf>
    <xf numFmtId="0" fontId="21" fillId="7" borderId="4" xfId="6" applyFont="1" applyFill="1" applyBorder="1" applyAlignment="1">
      <alignment horizontal="center" vertical="center"/>
    </xf>
    <xf numFmtId="0" fontId="21" fillId="7" borderId="43" xfId="6" applyFont="1" applyFill="1" applyBorder="1" applyAlignment="1">
      <alignment horizontal="center" vertical="center"/>
    </xf>
    <xf numFmtId="0" fontId="21" fillId="7" borderId="9" xfId="6" applyFont="1" applyFill="1" applyBorder="1" applyAlignment="1">
      <alignment horizontal="center" vertical="center"/>
    </xf>
    <xf numFmtId="0" fontId="21" fillId="0" borderId="6" xfId="6" applyFont="1" applyBorder="1" applyAlignment="1"/>
    <xf numFmtId="0" fontId="8" fillId="0" borderId="44" xfId="6" applyBorder="1" applyAlignment="1">
      <alignment horizontal="center" vertical="center" textRotation="255"/>
    </xf>
    <xf numFmtId="0" fontId="8" fillId="0" borderId="7" xfId="6" applyBorder="1" applyAlignment="1">
      <alignment horizontal="center" vertical="center" textRotation="255"/>
    </xf>
    <xf numFmtId="0" fontId="8" fillId="0" borderId="41" xfId="6" applyBorder="1" applyAlignment="1">
      <alignment horizontal="center" vertical="center" textRotation="255"/>
    </xf>
    <xf numFmtId="0" fontId="21" fillId="6" borderId="43" xfId="6" applyFont="1" applyFill="1" applyBorder="1" applyAlignment="1">
      <alignment horizontal="center" vertical="center" shrinkToFit="1"/>
    </xf>
    <xf numFmtId="0" fontId="21" fillId="5" borderId="43" xfId="6" applyFont="1" applyFill="1" applyBorder="1" applyAlignment="1">
      <alignment horizontal="center" vertical="center" wrapText="1"/>
    </xf>
    <xf numFmtId="0" fontId="23" fillId="4" borderId="43" xfId="6" applyFont="1" applyFill="1" applyBorder="1" applyAlignment="1">
      <alignment horizontal="center" vertical="center"/>
    </xf>
    <xf numFmtId="0" fontId="21" fillId="9" borderId="4" xfId="6" applyFont="1" applyFill="1" applyBorder="1" applyAlignment="1">
      <alignment horizontal="center" vertical="center"/>
    </xf>
    <xf numFmtId="0" fontId="21" fillId="9" borderId="43" xfId="6" applyFont="1" applyFill="1" applyBorder="1" applyAlignment="1">
      <alignment horizontal="center" vertical="center"/>
    </xf>
    <xf numFmtId="0" fontId="21" fillId="9" borderId="9" xfId="6" applyFont="1" applyFill="1" applyBorder="1" applyAlignment="1">
      <alignment horizontal="center" vertical="center"/>
    </xf>
    <xf numFmtId="0" fontId="21" fillId="3" borderId="43" xfId="6" applyFont="1" applyFill="1" applyBorder="1" applyAlignment="1">
      <alignment horizontal="center" vertical="center"/>
    </xf>
    <xf numFmtId="0" fontId="21" fillId="0" borderId="6" xfId="6" applyFont="1" applyBorder="1" applyAlignment="1">
      <alignment horizontal="left"/>
    </xf>
    <xf numFmtId="0" fontId="21" fillId="2" borderId="43" xfId="6" applyFont="1" applyFill="1" applyBorder="1" applyAlignment="1">
      <alignment horizontal="center" vertical="center"/>
    </xf>
    <xf numFmtId="0" fontId="21" fillId="0" borderId="0" xfId="6" applyFont="1" applyAlignment="1"/>
    <xf numFmtId="0" fontId="21" fillId="0" borderId="0" xfId="6" applyFont="1" applyAlignment="1">
      <alignment wrapText="1"/>
    </xf>
    <xf numFmtId="0" fontId="20" fillId="0" borderId="0" xfId="6" applyFont="1" applyBorder="1" applyAlignment="1">
      <alignment horizontal="center" vertical="center"/>
    </xf>
    <xf numFmtId="0" fontId="21" fillId="0" borderId="0" xfId="6" applyFont="1" applyBorder="1" applyAlignment="1">
      <alignment horizontal="left"/>
    </xf>
    <xf numFmtId="0" fontId="21" fillId="0" borderId="42" xfId="6" applyFont="1" applyBorder="1" applyAlignment="1">
      <alignment horizontal="left"/>
    </xf>
  </cellXfs>
  <cellStyles count="8">
    <cellStyle name="パーセント 2" xfId="4"/>
    <cellStyle name="桁区切り 2" xfId="3"/>
    <cellStyle name="桁区切り 3" xfId="7"/>
    <cellStyle name="標準" xfId="0" builtinId="0"/>
    <cellStyle name="標準 2" xfId="2"/>
    <cellStyle name="標準 3" xfId="6"/>
    <cellStyle name="標準_21教育庁所管事業予算見積　各会派用（P1総括表）" xfId="1"/>
    <cellStyle name="標準_23教育庁所管事業予算（HP、「きょういく」掲載用）" xf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47681411712263"/>
          <c:y val="0.14955339884839977"/>
          <c:w val="0.53195820507795233"/>
          <c:h val="0.704122973000467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41A-4C88-B3A9-A5A13EFE67AF}"/>
              </c:ext>
            </c:extLst>
          </c:dPt>
          <c:dPt>
            <c:idx val="1"/>
            <c:bubble3D val="0"/>
            <c:explosion val="2"/>
            <c:spPr>
              <a:solidFill>
                <a:srgbClr val="FF9999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1A-4C88-B3A9-A5A13EFE6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41A-4C88-B3A9-A5A13EFE67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41A-4C88-B3A9-A5A13EFE67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41A-4C88-B3A9-A5A13EFE67AF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41A-4C88-B3A9-A5A13EFE67AF}"/>
              </c:ext>
            </c:extLst>
          </c:dPt>
          <c:dPt>
            <c:idx val="6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0B-141A-4C88-B3A9-A5A13EFE67AF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41A-4C88-B3A9-A5A13EFE67AF}"/>
              </c:ext>
            </c:extLst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41A-4C88-B3A9-A5A13EFE67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41A-4C88-B3A9-A5A13EFE67AF}"/>
              </c:ext>
            </c:extLst>
          </c:dPt>
          <c:dPt>
            <c:idx val="10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13-141A-4C88-B3A9-A5A13EFE67AF}"/>
              </c:ext>
            </c:extLst>
          </c:dPt>
          <c:dLbls>
            <c:dLbl>
              <c:idx val="0"/>
              <c:layout>
                <c:manualLayout>
                  <c:x val="2.5841265448803694E-2"/>
                  <c:y val="-7.1347852109860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1A-4C88-B3A9-A5A13EFE67AF}"/>
                </c:ext>
              </c:extLst>
            </c:dLbl>
            <c:dLbl>
              <c:idx val="1"/>
              <c:layout>
                <c:manualLayout>
                  <c:x val="0.1577839444744312"/>
                  <c:y val="-0.25878833410747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1A-4C88-B3A9-A5A13EFE67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A-4C88-B3A9-A5A13EFE67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A-4C88-B3A9-A5A13EFE67AF}"/>
                </c:ext>
              </c:extLst>
            </c:dLbl>
            <c:dLbl>
              <c:idx val="4"/>
              <c:layout>
                <c:manualLayout>
                  <c:x val="0.12274601088181793"/>
                  <c:y val="0.18660207474886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1A-4C88-B3A9-A5A13EFE67AF}"/>
                </c:ext>
              </c:extLst>
            </c:dLbl>
            <c:dLbl>
              <c:idx val="5"/>
              <c:layout>
                <c:manualLayout>
                  <c:x val="4.3068775748006285E-2"/>
                  <c:y val="0.197578667381153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1A-4C88-B3A9-A5A13EFE67AF}"/>
                </c:ext>
              </c:extLst>
            </c:dLbl>
            <c:dLbl>
              <c:idx val="6"/>
              <c:layout>
                <c:manualLayout>
                  <c:x val="-8.6137551496012973E-3"/>
                  <c:y val="3.5673926054930499E-2"/>
                </c:manualLayout>
              </c:layout>
              <c:tx>
                <c:rich>
                  <a:bodyPr/>
                  <a:lstStyle/>
                  <a:p>
                    <a:fld id="{ECE878A0-59C7-4B3B-A813-5C0B264CF558}" type="CATEGORYNAME">
                      <a:rPr lang="ja-JP" altLang="en-US" baseline="0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fld id="{80252E6D-3967-43F0-A849-AEE4BE2C43B1}" type="PERCENTAGE">
                      <a:rPr lang="en-US" altLang="ja-JP" baseline="0">
                        <a:solidFill>
                          <a:schemeClr val="bg1"/>
                        </a:solidFill>
                      </a:rPr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41A-4C88-B3A9-A5A13EFE67AF}"/>
                </c:ext>
              </c:extLst>
            </c:dLbl>
            <c:dLbl>
              <c:idx val="7"/>
              <c:layout>
                <c:manualLayout>
                  <c:x val="-4.3068775748006285E-2"/>
                  <c:y val="1.0976592632286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41A-4C88-B3A9-A5A13EFE67AF}"/>
                </c:ext>
              </c:extLst>
            </c:dLbl>
            <c:dLbl>
              <c:idx val="8"/>
              <c:layout>
                <c:manualLayout>
                  <c:x val="-0.19596292965342862"/>
                  <c:y val="2.4697333422644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1A-4C88-B3A9-A5A13EFE67AF}"/>
                </c:ext>
              </c:extLst>
            </c:dLbl>
            <c:dLbl>
              <c:idx val="9"/>
              <c:layout>
                <c:manualLayout>
                  <c:x val="-6.0619598237776191E-2"/>
                  <c:y val="-3.8417807870435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07199670620444"/>
                      <c:h val="0.11307274505097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41A-4C88-B3A9-A5A13EFE67AF}"/>
                </c:ext>
              </c:extLst>
            </c:dLbl>
            <c:dLbl>
              <c:idx val="10"/>
              <c:layout>
                <c:manualLayout>
                  <c:x val="-3.0310570427324934E-2"/>
                  <c:y val="-0.238740763601185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11254531629893"/>
                      <c:h val="0.11307274505097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41A-4C88-B3A9-A5A13EFE67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'kisode-ta_1-1-2'!$C$98:$C$108</c:f>
              <c:strCache>
                <c:ptCount val="11"/>
                <c:pt idx="0">
                  <c:v>福祉と保健</c:v>
                </c:pt>
                <c:pt idx="1">
                  <c:v>教育と文化</c:v>
                </c:pt>
                <c:pt idx="2">
                  <c:v>東京都教育委員会の教育費</c:v>
                </c:pt>
                <c:pt idx="3">
                  <c:v>その他</c:v>
                </c:pt>
                <c:pt idx="4">
                  <c:v>労働と経済</c:v>
                </c:pt>
                <c:pt idx="5">
                  <c:v>生活環境</c:v>
                </c:pt>
                <c:pt idx="6">
                  <c:v>都市の整備</c:v>
                </c:pt>
                <c:pt idx="7">
                  <c:v>警察と消防</c:v>
                </c:pt>
                <c:pt idx="8">
                  <c:v>企画・総務</c:v>
                </c:pt>
                <c:pt idx="9">
                  <c:v>特別区財政調整会計繰出金等</c:v>
                </c:pt>
                <c:pt idx="10">
                  <c:v>公債の償還・基金積立ほか</c:v>
                </c:pt>
              </c:strCache>
            </c:strRef>
          </c:cat>
          <c:val>
            <c:numRef>
              <c:f>'kisode-ta_1-1-2'!$D$98:$D$108</c:f>
              <c:numCache>
                <c:formatCode>#,##0_);[Red]\(#,##0\)</c:formatCode>
                <c:ptCount val="11"/>
                <c:pt idx="0">
                  <c:v>15384</c:v>
                </c:pt>
                <c:pt idx="1">
                  <c:v>11980</c:v>
                </c:pt>
                <c:pt idx="4">
                  <c:v>6963</c:v>
                </c:pt>
                <c:pt idx="5">
                  <c:v>3205</c:v>
                </c:pt>
                <c:pt idx="6">
                  <c:v>8913</c:v>
                </c:pt>
                <c:pt idx="7">
                  <c:v>9218</c:v>
                </c:pt>
                <c:pt idx="8">
                  <c:v>3691</c:v>
                </c:pt>
                <c:pt idx="9">
                  <c:v>17614</c:v>
                </c:pt>
                <c:pt idx="10">
                  <c:v>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1A-4C88-B3A9-A5A13EFE67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41A-4C88-B3A9-A5A13EFE6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141A-4C88-B3A9-A5A13EFE67AF}"/>
              </c:ext>
            </c:extLst>
          </c:dPt>
          <c:dPt>
            <c:idx val="2"/>
            <c:bubble3D val="0"/>
            <c:spPr>
              <a:solidFill>
                <a:srgbClr val="FF0066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41A-4C88-B3A9-A5A13EFE67AF}"/>
              </c:ext>
            </c:extLst>
          </c:dPt>
          <c:dPt>
            <c:idx val="3"/>
            <c:bubble3D val="0"/>
            <c:spPr>
              <a:solidFill>
                <a:srgbClr val="FF89FF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41A-4C88-B3A9-A5A13EFE67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41A-4C88-B3A9-A5A13EFE67AF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141A-4C88-B3A9-A5A13EFE67AF}"/>
              </c:ext>
            </c:extLst>
          </c:dPt>
          <c:dPt>
            <c:idx val="6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21-141A-4C88-B3A9-A5A13EFE67AF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141A-4C88-B3A9-A5A13EFE67AF}"/>
              </c:ext>
            </c:extLst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5-141A-4C88-B3A9-A5A13EFE67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141A-4C88-B3A9-A5A13EFE67AF}"/>
              </c:ext>
            </c:extLst>
          </c:dPt>
          <c:dPt>
            <c:idx val="10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29-141A-4C88-B3A9-A5A13EFE67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1A-4C88-B3A9-A5A13EFE67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1A-4C88-B3A9-A5A13EFE67AF}"/>
                </c:ext>
              </c:extLst>
            </c:dLbl>
            <c:dLbl>
              <c:idx val="2"/>
              <c:layout>
                <c:manualLayout>
                  <c:x val="0.17227510299202514"/>
                  <c:y val="0"/>
                </c:manualLayout>
              </c:layout>
              <c:tx>
                <c:rich>
                  <a:bodyPr/>
                  <a:lstStyle/>
                  <a:p>
                    <a:fld id="{ED2F1F3A-E218-4B30-818B-FCCBA4F19C90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320FEE4-F34C-4B5E-B098-44892246CBC4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億円</a:t>
                    </a:r>
                    <a:endParaRPr lang="en-US" altLang="ja-JP" baseline="0"/>
                  </a:p>
                  <a:p>
                    <a:fld id="{DF982A9C-80AF-4428-A799-791AEB70A0F8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41A-4C88-B3A9-A5A13EFE67AF}"/>
                </c:ext>
              </c:extLst>
            </c:dLbl>
            <c:dLbl>
              <c:idx val="3"/>
              <c:layout>
                <c:manualLayout>
                  <c:x val="6.9671365529084275E-2"/>
                  <c:y val="9.7950976816392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41A-4C88-B3A9-A5A13EFE67A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1A-4C88-B3A9-A5A13EFE67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1A-4C88-B3A9-A5A13EFE67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1A-4C88-B3A9-A5A13EFE67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1A-4C88-B3A9-A5A13EFE67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1A-4C88-B3A9-A5A13EFE67A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1A-4C88-B3A9-A5A13EFE67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1A-4C88-B3A9-A5A13EFE67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'kisode-ta_1-1-2'!$C$98:$C$108</c:f>
              <c:strCache>
                <c:ptCount val="11"/>
                <c:pt idx="0">
                  <c:v>福祉と保健</c:v>
                </c:pt>
                <c:pt idx="1">
                  <c:v>教育と文化</c:v>
                </c:pt>
                <c:pt idx="2">
                  <c:v>東京都教育委員会の教育費</c:v>
                </c:pt>
                <c:pt idx="3">
                  <c:v>その他</c:v>
                </c:pt>
                <c:pt idx="4">
                  <c:v>労働と経済</c:v>
                </c:pt>
                <c:pt idx="5">
                  <c:v>生活環境</c:v>
                </c:pt>
                <c:pt idx="6">
                  <c:v>都市の整備</c:v>
                </c:pt>
                <c:pt idx="7">
                  <c:v>警察と消防</c:v>
                </c:pt>
                <c:pt idx="8">
                  <c:v>企画・総務</c:v>
                </c:pt>
                <c:pt idx="9">
                  <c:v>特別区財政調整会計繰出金等</c:v>
                </c:pt>
                <c:pt idx="10">
                  <c:v>公債の償還・基金積立ほか</c:v>
                </c:pt>
              </c:strCache>
            </c:strRef>
          </c:cat>
          <c:val>
            <c:numRef>
              <c:f>'kisode-ta_1-1-2'!$E$98:$E$108</c:f>
              <c:numCache>
                <c:formatCode>#,##0_);[Red]\(#,##0\)</c:formatCode>
                <c:ptCount val="11"/>
                <c:pt idx="0">
                  <c:v>15384</c:v>
                </c:pt>
                <c:pt idx="2">
                  <c:v>8965</c:v>
                </c:pt>
                <c:pt idx="3">
                  <c:v>3015</c:v>
                </c:pt>
                <c:pt idx="4">
                  <c:v>6963</c:v>
                </c:pt>
                <c:pt idx="5">
                  <c:v>3205</c:v>
                </c:pt>
                <c:pt idx="6">
                  <c:v>8913</c:v>
                </c:pt>
                <c:pt idx="7">
                  <c:v>9218</c:v>
                </c:pt>
                <c:pt idx="8">
                  <c:v>3691</c:v>
                </c:pt>
                <c:pt idx="9">
                  <c:v>17614</c:v>
                </c:pt>
                <c:pt idx="10">
                  <c:v>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41A-4C88-B3A9-A5A13EFE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11</xdr:col>
      <xdr:colOff>375285</xdr:colOff>
      <xdr:row>89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385482</xdr:colOff>
      <xdr:row>61</xdr:row>
      <xdr:rowOff>17929</xdr:rowOff>
    </xdr:from>
    <xdr:to>
      <xdr:col>12</xdr:col>
      <xdr:colOff>9527</xdr:colOff>
      <xdr:row>76</xdr:row>
      <xdr:rowOff>47626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4069976" y="3738282"/>
          <a:ext cx="1838327" cy="8365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582706</xdr:colOff>
      <xdr:row>26</xdr:row>
      <xdr:rowOff>47618</xdr:rowOff>
    </xdr:from>
    <xdr:to>
      <xdr:col>12</xdr:col>
      <xdr:colOff>9525</xdr:colOff>
      <xdr:row>40</xdr:row>
      <xdr:rowOff>44823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V="1">
          <a:off x="4267200" y="1921242"/>
          <a:ext cx="1641101" cy="714381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359709</xdr:colOff>
      <xdr:row>70</xdr:row>
      <xdr:rowOff>2801</xdr:rowOff>
    </xdr:from>
    <xdr:to>
      <xdr:col>6</xdr:col>
      <xdr:colOff>502584</xdr:colOff>
      <xdr:row>73</xdr:row>
      <xdr:rowOff>8964</xdr:rowOff>
    </xdr:to>
    <xdr:cxnSp macro="">
      <xdr:nvCxnSpPr>
        <xdr:cNvPr id="5" name="直線コネクタ 4"/>
        <xdr:cNvCxnSpPr/>
      </xdr:nvCxnSpPr>
      <xdr:spPr>
        <a:xfrm>
          <a:off x="3425638" y="4207248"/>
          <a:ext cx="142875" cy="1675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221316</xdr:colOff>
      <xdr:row>61</xdr:row>
      <xdr:rowOff>3362</xdr:rowOff>
    </xdr:from>
    <xdr:to>
      <xdr:col>7</xdr:col>
      <xdr:colOff>416860</xdr:colOff>
      <xdr:row>63</xdr:row>
      <xdr:rowOff>40341</xdr:rowOff>
    </xdr:to>
    <xdr:cxnSp macro="">
      <xdr:nvCxnSpPr>
        <xdr:cNvPr id="6" name="直線コネクタ 5"/>
        <xdr:cNvCxnSpPr/>
      </xdr:nvCxnSpPr>
      <xdr:spPr>
        <a:xfrm>
          <a:off x="4289051" y="3824568"/>
          <a:ext cx="195544" cy="1490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134470</xdr:colOff>
      <xdr:row>51</xdr:row>
      <xdr:rowOff>29699</xdr:rowOff>
    </xdr:from>
    <xdr:to>
      <xdr:col>2</xdr:col>
      <xdr:colOff>573742</xdr:colOff>
      <xdr:row>57</xdr:row>
      <xdr:rowOff>26894</xdr:rowOff>
    </xdr:to>
    <xdr:cxnSp macro="">
      <xdr:nvCxnSpPr>
        <xdr:cNvPr id="8" name="直線コネクタ 7"/>
        <xdr:cNvCxnSpPr/>
      </xdr:nvCxnSpPr>
      <xdr:spPr>
        <a:xfrm flipV="1">
          <a:off x="726141" y="3212170"/>
          <a:ext cx="439272" cy="31992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448236</xdr:colOff>
      <xdr:row>13</xdr:row>
      <xdr:rowOff>1</xdr:rowOff>
    </xdr:from>
    <xdr:to>
      <xdr:col>4</xdr:col>
      <xdr:colOff>508187</xdr:colOff>
      <xdr:row>17</xdr:row>
      <xdr:rowOff>20731</xdr:rowOff>
    </xdr:to>
    <xdr:cxnSp macro="">
      <xdr:nvCxnSpPr>
        <xdr:cNvPr id="9" name="直線コネクタ 8"/>
        <xdr:cNvCxnSpPr/>
      </xdr:nvCxnSpPr>
      <xdr:spPr>
        <a:xfrm>
          <a:off x="2277036" y="1174377"/>
          <a:ext cx="59951" cy="23588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830917</xdr:colOff>
      <xdr:row>63</xdr:row>
      <xdr:rowOff>36420</xdr:rowOff>
    </xdr:from>
    <xdr:to>
      <xdr:col>15</xdr:col>
      <xdr:colOff>40342</xdr:colOff>
      <xdr:row>66</xdr:row>
      <xdr:rowOff>45945</xdr:rowOff>
    </xdr:to>
    <xdr:sp macro="" textlink="">
      <xdr:nvSpPr>
        <xdr:cNvPr id="10" name="Rectangle 6"/>
        <xdr:cNvSpPr>
          <a:spLocks noChangeArrowheads="1"/>
        </xdr:cNvSpPr>
      </xdr:nvSpPr>
      <xdr:spPr bwMode="auto">
        <a:xfrm>
          <a:off x="7805458" y="3864349"/>
          <a:ext cx="383802" cy="17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79.3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%)</a:t>
          </a:r>
        </a:p>
      </xdr:txBody>
    </xdr:sp>
    <xdr:clientData/>
  </xdr:twoCellAnchor>
  <xdr:twoCellAnchor>
    <xdr:from>
      <xdr:col>14</xdr:col>
      <xdr:colOff>161925</xdr:colOff>
      <xdr:row>35</xdr:row>
      <xdr:rowOff>47625</xdr:rowOff>
    </xdr:from>
    <xdr:to>
      <xdr:col>14</xdr:col>
      <xdr:colOff>161925</xdr:colOff>
      <xdr:row>47</xdr:row>
      <xdr:rowOff>28575</xdr:rowOff>
    </xdr:to>
    <xdr:cxnSp macro="">
      <xdr:nvCxnSpPr>
        <xdr:cNvPr id="11" name="直線矢印コネクタ 10"/>
        <xdr:cNvCxnSpPr/>
      </xdr:nvCxnSpPr>
      <xdr:spPr>
        <a:xfrm flipV="1">
          <a:off x="8934450" y="2466975"/>
          <a:ext cx="0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66</xdr:row>
      <xdr:rowOff>47626</xdr:rowOff>
    </xdr:from>
    <xdr:to>
      <xdr:col>14</xdr:col>
      <xdr:colOff>180975</xdr:colOff>
      <xdr:row>76</xdr:row>
      <xdr:rowOff>38100</xdr:rowOff>
    </xdr:to>
    <xdr:cxnSp macro="">
      <xdr:nvCxnSpPr>
        <xdr:cNvPr id="12" name="直線矢印コネクタ 11"/>
        <xdr:cNvCxnSpPr/>
      </xdr:nvCxnSpPr>
      <xdr:spPr>
        <a:xfrm>
          <a:off x="8953500" y="4238626"/>
          <a:ext cx="0" cy="56197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1104902</xdr:colOff>
      <xdr:row>27</xdr:row>
      <xdr:rowOff>19053</xdr:rowOff>
    </xdr:from>
    <xdr:to>
      <xdr:col>13</xdr:col>
      <xdr:colOff>76200</xdr:colOff>
      <xdr:row>28</xdr:row>
      <xdr:rowOff>19050</xdr:rowOff>
    </xdr:to>
    <xdr:cxnSp macro="">
      <xdr:nvCxnSpPr>
        <xdr:cNvPr id="13" name="直線コネクタ 12"/>
        <xdr:cNvCxnSpPr/>
      </xdr:nvCxnSpPr>
      <xdr:spPr>
        <a:xfrm flipH="1" flipV="1">
          <a:off x="7639052" y="2019303"/>
          <a:ext cx="161923" cy="5714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1000125</xdr:colOff>
      <xdr:row>27</xdr:row>
      <xdr:rowOff>28575</xdr:rowOff>
    </xdr:from>
    <xdr:to>
      <xdr:col>16</xdr:col>
      <xdr:colOff>47626</xdr:colOff>
      <xdr:row>28</xdr:row>
      <xdr:rowOff>28575</xdr:rowOff>
    </xdr:to>
    <xdr:cxnSp macro="">
      <xdr:nvCxnSpPr>
        <xdr:cNvPr id="14" name="直線コネクタ 13"/>
        <xdr:cNvCxnSpPr/>
      </xdr:nvCxnSpPr>
      <xdr:spPr>
        <a:xfrm flipH="1" flipV="1">
          <a:off x="10029825" y="2028825"/>
          <a:ext cx="238126" cy="571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179294</xdr:colOff>
      <xdr:row>62</xdr:row>
      <xdr:rowOff>56029</xdr:rowOff>
    </xdr:from>
    <xdr:to>
      <xdr:col>4</xdr:col>
      <xdr:colOff>238045</xdr:colOff>
      <xdr:row>65</xdr:row>
      <xdr:rowOff>51542</xdr:rowOff>
    </xdr:to>
    <xdr:sp macro="" textlink="">
      <xdr:nvSpPr>
        <xdr:cNvPr id="15" name="AutoShape 9"/>
        <xdr:cNvSpPr>
          <a:spLocks noChangeArrowheads="1"/>
        </xdr:cNvSpPr>
      </xdr:nvSpPr>
      <xdr:spPr bwMode="auto">
        <a:xfrm>
          <a:off x="1512794" y="3933264"/>
          <a:ext cx="742310" cy="16360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27432" tIns="18288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9,218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0.51213</cdr:x>
      <cdr:y>0.32444</cdr:y>
    </cdr:from>
    <cdr:to>
      <cdr:x>0.6257</cdr:x>
      <cdr:y>0.36175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0321" y="1501499"/>
          <a:ext cx="669784" cy="172671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15,384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0.66273</cdr:x>
      <cdr:y>0.88518</cdr:y>
    </cdr:from>
    <cdr:to>
      <cdr:x>0.77676</cdr:x>
      <cdr:y>0.92785</cdr:y>
    </cdr:to>
    <cdr:sp macro="" textlink="">
      <cdr:nvSpPr>
        <cdr:cNvPr id="307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474" y="4096624"/>
          <a:ext cx="672490" cy="197472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6,963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0.2531</cdr:x>
      <cdr:y>0.11704</cdr:y>
    </cdr:from>
    <cdr:to>
      <cdr:x>0.37185</cdr:x>
      <cdr:y>0.14991</cdr:y>
    </cdr:to>
    <cdr:sp macro="" textlink="">
      <cdr:nvSpPr>
        <cdr:cNvPr id="307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0742" y="563190"/>
          <a:ext cx="769796" cy="15816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3,442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0.21333</cdr:x>
      <cdr:y>0.40561</cdr:y>
    </cdr:from>
    <cdr:to>
      <cdr:x>0.32999</cdr:x>
      <cdr:y>0.44017</cdr:y>
    </cdr:to>
    <cdr:sp macro="" textlink="">
      <cdr:nvSpPr>
        <cdr:cNvPr id="30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124" y="1877192"/>
          <a:ext cx="688008" cy="15994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17,614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0.34586</cdr:x>
      <cdr:y>0.78214</cdr:y>
    </cdr:from>
    <cdr:to>
      <cdr:x>0.44926</cdr:x>
      <cdr:y>0.81972</cdr:y>
    </cdr:to>
    <cdr:sp macro="" textlink="">
      <cdr:nvSpPr>
        <cdr:cNvPr id="3080" name="AutoShap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2034" y="3763519"/>
          <a:ext cx="670290" cy="18082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8,913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0.5072</cdr:x>
      <cdr:y>0.93065</cdr:y>
    </cdr:from>
    <cdr:to>
      <cdr:x>0.62171</cdr:x>
      <cdr:y>0.96465</cdr:y>
    </cdr:to>
    <cdr:sp macro="" textlink="">
      <cdr:nvSpPr>
        <cdr:cNvPr id="3081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1226" y="4307068"/>
          <a:ext cx="675327" cy="157353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3,205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0.33968</cdr:x>
      <cdr:y>0.43429</cdr:y>
    </cdr:from>
    <cdr:to>
      <cdr:x>0.52416</cdr:x>
      <cdr:y>0.5609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217410" y="2167584"/>
          <a:ext cx="1204274" cy="63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 b="1"/>
            <a:t>一般会計予算</a:t>
          </a:r>
          <a:endParaRPr lang="en-US" altLang="ja-JP" sz="1100" b="1"/>
        </a:p>
        <a:p xmlns:a="http://schemas.openxmlformats.org/drawingml/2006/main">
          <a:pPr algn="ctr"/>
          <a:r>
            <a:rPr lang="en-US" altLang="ja-JP" sz="1600" b="1"/>
            <a:t>80,410</a:t>
          </a:r>
          <a:r>
            <a:rPr lang="ja-JP" altLang="en-US" sz="1100" b="1"/>
            <a:t>億円</a:t>
          </a:r>
          <a:endParaRPr lang="en-US" altLang="ja-JP" sz="1100" b="1"/>
        </a:p>
      </cdr:txBody>
    </cdr:sp>
  </cdr:relSizeAnchor>
  <cdr:relSizeAnchor xmlns:cdr="http://schemas.openxmlformats.org/drawingml/2006/chartDrawing">
    <cdr:from>
      <cdr:x>0.72033</cdr:x>
      <cdr:y>0.76378</cdr:y>
    </cdr:from>
    <cdr:to>
      <cdr:x>0.83431</cdr:x>
      <cdr:y>0.8046</cdr:y>
    </cdr:to>
    <cdr:sp macro="" textlink="">
      <cdr:nvSpPr>
        <cdr:cNvPr id="1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9541" y="3675137"/>
          <a:ext cx="738875" cy="19641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3,015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0.5952</cdr:x>
      <cdr:y>0.36029</cdr:y>
    </cdr:from>
    <cdr:to>
      <cdr:x>0.69467</cdr:x>
      <cdr:y>0.51742</cdr:y>
    </cdr:to>
    <cdr:cxnSp macro="">
      <cdr:nvCxnSpPr>
        <cdr:cNvPr id="13" name="直線コネクタ 12"/>
        <cdr:cNvCxnSpPr/>
      </cdr:nvCxnSpPr>
      <cdr:spPr>
        <a:xfrm xmlns:a="http://schemas.openxmlformats.org/drawingml/2006/main" flipV="1">
          <a:off x="3510227" y="1667417"/>
          <a:ext cx="586629" cy="72720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0.04756</cdr:x>
      <cdr:y>0.62774</cdr:y>
    </cdr:from>
    <cdr:to>
      <cdr:x>0.16265</cdr:x>
      <cdr:y>0.66247</cdr:y>
    </cdr:to>
    <cdr:sp macro="" textlink="">
      <cdr:nvSpPr>
        <cdr:cNvPr id="3078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486" y="2905197"/>
          <a:ext cx="678738" cy="16073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0.66645</cdr:x>
      <cdr:y>0.31796</cdr:y>
    </cdr:from>
    <cdr:to>
      <cdr:x>0.78002</cdr:x>
      <cdr:y>0.35527</cdr:y>
    </cdr:to>
    <cdr:sp macro="" textlink="">
      <cdr:nvSpPr>
        <cdr:cNvPr id="15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0241" y="1529976"/>
          <a:ext cx="736217" cy="17952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wrap="square" lIns="27432" tIns="18288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11,980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view="pageBreakPreview" zoomScale="145" zoomScaleNormal="90" zoomScaleSheetLayoutView="145" workbookViewId="0">
      <selection activeCell="B1" sqref="B1:G1"/>
    </sheetView>
  </sheetViews>
  <sheetFormatPr defaultColWidth="9" defaultRowHeight="10.5" x14ac:dyDescent="0.15"/>
  <cols>
    <col min="1" max="1" width="0.875" style="1" customWidth="1"/>
    <col min="2" max="2" width="3.125" style="1" customWidth="1"/>
    <col min="3" max="3" width="1.25" style="1" customWidth="1"/>
    <col min="4" max="5" width="8.25" style="2" customWidth="1"/>
    <col min="6" max="6" width="8.25" style="1" customWidth="1"/>
    <col min="7" max="7" width="8.25" style="2" customWidth="1"/>
    <col min="8" max="8" width="8.25" style="1" customWidth="1"/>
    <col min="9" max="9" width="8" style="1" customWidth="1"/>
    <col min="10" max="10" width="0.875" style="1" customWidth="1"/>
    <col min="11" max="11" width="9" style="1"/>
    <col min="12" max="17" width="5.875" style="1" customWidth="1"/>
    <col min="18" max="18" width="9" style="1"/>
    <col min="19" max="24" width="7.125" style="1" customWidth="1"/>
    <col min="25" max="16384" width="9" style="1"/>
  </cols>
  <sheetData>
    <row r="1" spans="1:24" s="20" customFormat="1" ht="18" customHeight="1" x14ac:dyDescent="0.15">
      <c r="B1" s="107" t="s">
        <v>51</v>
      </c>
      <c r="C1" s="107"/>
      <c r="D1" s="107"/>
      <c r="E1" s="107"/>
      <c r="F1" s="107"/>
      <c r="G1" s="107"/>
      <c r="J1" s="23"/>
      <c r="K1" s="23"/>
      <c r="L1" s="23"/>
      <c r="M1" s="23"/>
      <c r="N1" s="23"/>
      <c r="O1" s="23"/>
      <c r="P1" s="23"/>
      <c r="Q1" s="23"/>
      <c r="R1" s="22"/>
      <c r="S1" s="21"/>
      <c r="T1" s="21"/>
      <c r="U1" s="21"/>
      <c r="V1" s="21"/>
      <c r="W1" s="21"/>
      <c r="X1" s="21"/>
    </row>
    <row r="2" spans="1:24" s="20" customFormat="1" ht="18" customHeight="1" x14ac:dyDescent="0.15">
      <c r="B2" s="108" t="s">
        <v>67</v>
      </c>
      <c r="C2" s="108"/>
      <c r="D2" s="108"/>
      <c r="E2" s="108"/>
      <c r="F2" s="108"/>
      <c r="G2" s="108"/>
      <c r="J2" s="23"/>
      <c r="K2" s="23"/>
      <c r="L2" s="23"/>
      <c r="M2" s="23"/>
      <c r="N2" s="23"/>
      <c r="O2" s="23"/>
      <c r="P2" s="23"/>
      <c r="Q2" s="23"/>
      <c r="R2" s="22"/>
      <c r="S2" s="21"/>
      <c r="T2" s="21"/>
      <c r="U2" s="21"/>
      <c r="V2" s="21"/>
      <c r="W2" s="21"/>
      <c r="X2" s="21"/>
    </row>
    <row r="3" spans="1:24" s="15" customFormat="1" ht="11.25" customHeight="1" x14ac:dyDescent="0.15">
      <c r="A3" s="19"/>
      <c r="B3" s="19"/>
      <c r="C3" s="19"/>
      <c r="D3" s="19"/>
      <c r="E3" s="19"/>
      <c r="F3" s="19"/>
      <c r="G3" s="19"/>
      <c r="H3" s="109" t="s">
        <v>3</v>
      </c>
      <c r="I3" s="109"/>
      <c r="J3" s="18"/>
      <c r="K3" s="18"/>
      <c r="L3" s="18"/>
      <c r="M3" s="18"/>
      <c r="N3" s="18"/>
      <c r="O3" s="18"/>
      <c r="P3" s="18"/>
      <c r="Q3" s="18"/>
      <c r="R3" s="17"/>
      <c r="S3" s="16"/>
      <c r="T3" s="16"/>
      <c r="U3" s="16"/>
      <c r="V3" s="16"/>
      <c r="W3" s="16"/>
      <c r="X3" s="16"/>
    </row>
    <row r="4" spans="1:24" s="9" customFormat="1" ht="30.75" customHeight="1" x14ac:dyDescent="0.15">
      <c r="B4" s="110" t="s">
        <v>13</v>
      </c>
      <c r="C4" s="111"/>
      <c r="D4" s="112"/>
      <c r="E4" s="69" t="s">
        <v>68</v>
      </c>
      <c r="F4" s="69" t="s">
        <v>69</v>
      </c>
      <c r="G4" s="70" t="s">
        <v>52</v>
      </c>
      <c r="H4" s="70" t="s">
        <v>53</v>
      </c>
      <c r="I4" s="71" t="s">
        <v>70</v>
      </c>
    </row>
    <row r="5" spans="1:24" s="9" customFormat="1" ht="21" customHeight="1" x14ac:dyDescent="0.15">
      <c r="B5" s="113" t="s">
        <v>12</v>
      </c>
      <c r="C5" s="116" t="s">
        <v>50</v>
      </c>
      <c r="D5" s="117"/>
      <c r="E5" s="75">
        <f>E6+E7</f>
        <v>896484</v>
      </c>
      <c r="F5" s="75">
        <f>F6+F7</f>
        <v>875898</v>
      </c>
      <c r="G5" s="76">
        <f>G6+G7</f>
        <v>20586</v>
      </c>
      <c r="H5" s="77">
        <f>ROUND((E5/F5-1)*100,1)</f>
        <v>2.4</v>
      </c>
      <c r="I5" s="78">
        <v>100</v>
      </c>
      <c r="L5"/>
      <c r="M5"/>
      <c r="N5"/>
      <c r="O5"/>
      <c r="P5"/>
      <c r="Q5"/>
    </row>
    <row r="6" spans="1:24" s="9" customFormat="1" ht="21" customHeight="1" x14ac:dyDescent="0.15">
      <c r="B6" s="114"/>
      <c r="C6" s="118"/>
      <c r="D6" s="12" t="s">
        <v>11</v>
      </c>
      <c r="E6" s="79">
        <v>711681</v>
      </c>
      <c r="F6" s="79">
        <v>706257</v>
      </c>
      <c r="G6" s="80">
        <f t="shared" ref="G6:G11" si="0">E6-F6</f>
        <v>5424</v>
      </c>
      <c r="H6" s="81">
        <f>ROUND((E6/F6-1)*100,3)</f>
        <v>0.76800000000000002</v>
      </c>
      <c r="I6" s="82">
        <f>ROUND((E6/E5)*100,1)</f>
        <v>79.400000000000006</v>
      </c>
      <c r="L6"/>
      <c r="M6"/>
      <c r="N6"/>
      <c r="O6"/>
      <c r="P6"/>
      <c r="Q6"/>
    </row>
    <row r="7" spans="1:24" s="9" customFormat="1" ht="21" customHeight="1" x14ac:dyDescent="0.15">
      <c r="B7" s="115"/>
      <c r="C7" s="119"/>
      <c r="D7" s="14" t="s">
        <v>10</v>
      </c>
      <c r="E7" s="83">
        <v>184803</v>
      </c>
      <c r="F7" s="83">
        <v>169641</v>
      </c>
      <c r="G7" s="84">
        <f t="shared" si="0"/>
        <v>15162</v>
      </c>
      <c r="H7" s="85">
        <f>ROUND((E7/F7-1)*100,1)</f>
        <v>8.9</v>
      </c>
      <c r="I7" s="86">
        <f>ROUND((E7/E5)*100,1)</f>
        <v>20.6</v>
      </c>
      <c r="J7" s="13"/>
      <c r="K7" s="13"/>
      <c r="L7"/>
      <c r="M7"/>
      <c r="N7"/>
      <c r="O7"/>
      <c r="P7"/>
      <c r="Q7"/>
    </row>
    <row r="8" spans="1:24" s="9" customFormat="1" ht="21" customHeight="1" x14ac:dyDescent="0.15">
      <c r="B8" s="113" t="s">
        <v>9</v>
      </c>
      <c r="C8" s="116" t="s">
        <v>8</v>
      </c>
      <c r="D8" s="117"/>
      <c r="E8" s="75">
        <f>E9+E10</f>
        <v>164633</v>
      </c>
      <c r="F8" s="75">
        <f>F9+F10</f>
        <v>165081</v>
      </c>
      <c r="G8" s="76">
        <f t="shared" si="0"/>
        <v>-448</v>
      </c>
      <c r="H8" s="87">
        <f>ROUND((E8/F8-1)*100,1)</f>
        <v>-0.3</v>
      </c>
      <c r="I8" s="73"/>
      <c r="L8"/>
      <c r="M8"/>
      <c r="N8"/>
      <c r="O8"/>
      <c r="P8"/>
      <c r="Q8"/>
    </row>
    <row r="9" spans="1:24" ht="21" customHeight="1" x14ac:dyDescent="0.15">
      <c r="B9" s="114"/>
      <c r="C9" s="118"/>
      <c r="D9" s="12" t="s">
        <v>7</v>
      </c>
      <c r="E9" s="79">
        <v>144060</v>
      </c>
      <c r="F9" s="79">
        <v>144873</v>
      </c>
      <c r="G9" s="80">
        <f>E9-F9</f>
        <v>-813</v>
      </c>
      <c r="H9" s="88">
        <f>ROUND((E9/F9-1)*100,1)</f>
        <v>-0.6</v>
      </c>
      <c r="I9" s="74"/>
      <c r="J9" s="10"/>
      <c r="K9" s="10"/>
      <c r="L9"/>
      <c r="M9"/>
      <c r="N9"/>
      <c r="O9"/>
      <c r="P9"/>
      <c r="Q9"/>
      <c r="R9" s="9"/>
      <c r="S9" s="9"/>
      <c r="T9" s="9"/>
      <c r="U9" s="9"/>
      <c r="V9" s="9"/>
      <c r="W9" s="9"/>
    </row>
    <row r="10" spans="1:24" ht="21" customHeight="1" thickBot="1" x14ac:dyDescent="0.2">
      <c r="B10" s="120"/>
      <c r="C10" s="121"/>
      <c r="D10" s="11" t="s">
        <v>6</v>
      </c>
      <c r="E10" s="89">
        <v>20573</v>
      </c>
      <c r="F10" s="89">
        <v>20208</v>
      </c>
      <c r="G10" s="90">
        <f t="shared" si="0"/>
        <v>365</v>
      </c>
      <c r="H10" s="91">
        <f>ROUND((E10/F10-1)*100,1)</f>
        <v>1.8</v>
      </c>
      <c r="I10" s="74"/>
      <c r="J10" s="10"/>
      <c r="K10" s="10"/>
      <c r="L10"/>
      <c r="M10"/>
      <c r="N10"/>
      <c r="O10"/>
      <c r="P10"/>
      <c r="Q10"/>
      <c r="R10" s="9"/>
      <c r="S10" s="9"/>
      <c r="T10" s="9"/>
      <c r="U10" s="9"/>
      <c r="V10" s="9"/>
      <c r="W10" s="9"/>
    </row>
    <row r="11" spans="1:24" s="9" customFormat="1" ht="24.75" customHeight="1" thickTop="1" x14ac:dyDescent="0.15">
      <c r="B11" s="122" t="s">
        <v>5</v>
      </c>
      <c r="C11" s="123"/>
      <c r="D11" s="124"/>
      <c r="E11" s="92">
        <f>E5-E8</f>
        <v>731851</v>
      </c>
      <c r="F11" s="92">
        <f>F5-F8</f>
        <v>710817</v>
      </c>
      <c r="G11" s="93">
        <f t="shared" si="0"/>
        <v>21034</v>
      </c>
      <c r="H11" s="94">
        <f>ROUND((E11/F11-1)*100,1)</f>
        <v>3</v>
      </c>
      <c r="I11" s="74"/>
      <c r="L11"/>
      <c r="M11"/>
      <c r="N11"/>
      <c r="O11"/>
      <c r="P11"/>
      <c r="Q11"/>
    </row>
    <row r="12" spans="1:24" s="6" customFormat="1" ht="12" customHeight="1" x14ac:dyDescent="0.15">
      <c r="B12" s="8" t="s">
        <v>4</v>
      </c>
      <c r="D12" s="7"/>
      <c r="E12" s="7"/>
      <c r="G12" s="7"/>
    </row>
    <row r="13" spans="1:24" s="6" customFormat="1" ht="12" customHeight="1" x14ac:dyDescent="0.2">
      <c r="B13" s="8"/>
      <c r="D13" s="7"/>
      <c r="E13" s="7"/>
      <c r="G13" s="7"/>
    </row>
    <row r="14" spans="1:24" ht="12" x14ac:dyDescent="0.15">
      <c r="B14" s="106" t="s">
        <v>71</v>
      </c>
      <c r="C14" s="106"/>
      <c r="D14" s="106"/>
      <c r="E14" s="106"/>
      <c r="F14" s="106"/>
      <c r="G14" s="106"/>
      <c r="H14" s="106"/>
      <c r="I14" s="106"/>
    </row>
    <row r="15" spans="1:24" ht="13.5" x14ac:dyDescent="0.15">
      <c r="B15" s="5"/>
      <c r="C15" s="5"/>
      <c r="D15" s="5"/>
      <c r="E15" s="5"/>
      <c r="F15" s="5"/>
      <c r="G15" s="103" t="s">
        <v>3</v>
      </c>
      <c r="H15" s="103"/>
      <c r="I15" s="5"/>
    </row>
    <row r="16" spans="1:24" ht="15" customHeight="1" x14ac:dyDescent="0.15">
      <c r="B16" s="104" t="s">
        <v>2</v>
      </c>
      <c r="C16" s="104"/>
      <c r="D16" s="104"/>
      <c r="E16" s="104"/>
      <c r="F16" s="104"/>
      <c r="G16" s="104" t="s">
        <v>1</v>
      </c>
      <c r="H16" s="104"/>
    </row>
    <row r="17" spans="2:13" ht="15" customHeight="1" x14ac:dyDescent="0.15">
      <c r="B17" s="27" t="s">
        <v>37</v>
      </c>
      <c r="C17" s="25" t="s">
        <v>46</v>
      </c>
      <c r="D17" s="25"/>
      <c r="E17" s="25"/>
      <c r="F17" s="26"/>
      <c r="G17" s="105">
        <v>39803</v>
      </c>
      <c r="H17" s="105"/>
      <c r="L17" s="2"/>
      <c r="M17" s="24"/>
    </row>
    <row r="18" spans="2:13" ht="15" customHeight="1" x14ac:dyDescent="0.15">
      <c r="B18" s="28" t="s">
        <v>38</v>
      </c>
      <c r="C18" s="100" t="s">
        <v>29</v>
      </c>
      <c r="D18" s="100"/>
      <c r="E18" s="100"/>
      <c r="F18" s="101"/>
      <c r="G18" s="102">
        <v>485423</v>
      </c>
      <c r="H18" s="102"/>
      <c r="L18" s="2"/>
      <c r="M18" s="24"/>
    </row>
    <row r="19" spans="2:13" ht="15" customHeight="1" x14ac:dyDescent="0.15">
      <c r="B19" s="28" t="s">
        <v>39</v>
      </c>
      <c r="C19" s="100" t="s">
        <v>30</v>
      </c>
      <c r="D19" s="100"/>
      <c r="E19" s="100"/>
      <c r="F19" s="101"/>
      <c r="G19" s="102">
        <v>150204</v>
      </c>
      <c r="H19" s="102"/>
      <c r="L19" s="2"/>
      <c r="M19" s="24"/>
    </row>
    <row r="20" spans="2:13" ht="15" customHeight="1" x14ac:dyDescent="0.15">
      <c r="B20" s="28" t="s">
        <v>40</v>
      </c>
      <c r="C20" s="100" t="s">
        <v>31</v>
      </c>
      <c r="D20" s="100"/>
      <c r="E20" s="100"/>
      <c r="F20" s="101"/>
      <c r="G20" s="102">
        <v>93516</v>
      </c>
      <c r="H20" s="102"/>
      <c r="L20" s="2"/>
      <c r="M20" s="24"/>
    </row>
    <row r="21" spans="2:13" ht="15" customHeight="1" x14ac:dyDescent="0.15">
      <c r="B21" s="28" t="s">
        <v>41</v>
      </c>
      <c r="C21" s="100" t="s">
        <v>32</v>
      </c>
      <c r="D21" s="100"/>
      <c r="E21" s="100"/>
      <c r="F21" s="101"/>
      <c r="G21" s="102">
        <v>1945</v>
      </c>
      <c r="H21" s="102"/>
      <c r="L21" s="2"/>
      <c r="M21" s="24"/>
    </row>
    <row r="22" spans="2:13" ht="15" customHeight="1" x14ac:dyDescent="0.15">
      <c r="B22" s="28" t="s">
        <v>42</v>
      </c>
      <c r="C22" s="100" t="s">
        <v>33</v>
      </c>
      <c r="D22" s="100"/>
      <c r="E22" s="100"/>
      <c r="F22" s="101"/>
      <c r="G22" s="102">
        <v>26668</v>
      </c>
      <c r="H22" s="102"/>
      <c r="L22" s="2"/>
      <c r="M22" s="24"/>
    </row>
    <row r="23" spans="2:13" ht="15" customHeight="1" x14ac:dyDescent="0.15">
      <c r="B23" s="28" t="s">
        <v>43</v>
      </c>
      <c r="C23" s="100" t="s">
        <v>34</v>
      </c>
      <c r="D23" s="100"/>
      <c r="E23" s="100"/>
      <c r="F23" s="101"/>
      <c r="G23" s="102">
        <v>38653</v>
      </c>
      <c r="H23" s="102"/>
      <c r="L23" s="2"/>
      <c r="M23" s="24"/>
    </row>
    <row r="24" spans="2:13" ht="15" customHeight="1" x14ac:dyDescent="0.15">
      <c r="B24" s="28" t="s">
        <v>44</v>
      </c>
      <c r="C24" s="100" t="s">
        <v>35</v>
      </c>
      <c r="D24" s="100"/>
      <c r="E24" s="100"/>
      <c r="F24" s="101"/>
      <c r="G24" s="102">
        <v>10266</v>
      </c>
      <c r="H24" s="102"/>
      <c r="L24" s="2"/>
      <c r="M24" s="24"/>
    </row>
    <row r="25" spans="2:13" ht="15" customHeight="1" thickBot="1" x14ac:dyDescent="0.2">
      <c r="B25" s="29" t="s">
        <v>45</v>
      </c>
      <c r="C25" s="95" t="s">
        <v>36</v>
      </c>
      <c r="D25" s="95"/>
      <c r="E25" s="95"/>
      <c r="F25" s="96"/>
      <c r="G25" s="97">
        <v>50006</v>
      </c>
      <c r="H25" s="97"/>
      <c r="K25" s="67"/>
      <c r="L25" s="2"/>
      <c r="M25" s="24"/>
    </row>
    <row r="26" spans="2:13" ht="15" customHeight="1" thickTop="1" x14ac:dyDescent="0.15">
      <c r="B26" s="98" t="s">
        <v>0</v>
      </c>
      <c r="C26" s="98"/>
      <c r="D26" s="98"/>
      <c r="E26" s="98"/>
      <c r="F26" s="98"/>
      <c r="G26" s="99">
        <f>SUM(G17:H25)</f>
        <v>896484</v>
      </c>
      <c r="H26" s="99"/>
      <c r="L26" s="2"/>
      <c r="M26" s="2"/>
    </row>
    <row r="27" spans="2:13" x14ac:dyDescent="0.15">
      <c r="G27" s="4"/>
      <c r="H27" s="3"/>
      <c r="L27" s="2"/>
      <c r="M27" s="2"/>
    </row>
    <row r="28" spans="2:13" x14ac:dyDescent="0.15">
      <c r="L28" s="2"/>
      <c r="M28" s="2"/>
    </row>
  </sheetData>
  <mergeCells count="34">
    <mergeCell ref="B14:I14"/>
    <mergeCell ref="B1:G1"/>
    <mergeCell ref="B2:G2"/>
    <mergeCell ref="H3:I3"/>
    <mergeCell ref="B4:D4"/>
    <mergeCell ref="B5:B7"/>
    <mergeCell ref="C5:D5"/>
    <mergeCell ref="C6:C7"/>
    <mergeCell ref="B8:B10"/>
    <mergeCell ref="C8:D8"/>
    <mergeCell ref="C9:C10"/>
    <mergeCell ref="B11:D11"/>
    <mergeCell ref="G15:H15"/>
    <mergeCell ref="B16:F16"/>
    <mergeCell ref="G16:H16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5:F25"/>
    <mergeCell ref="G25:H25"/>
    <mergeCell ref="B26:F26"/>
    <mergeCell ref="G26:H26"/>
    <mergeCell ref="C22:F22"/>
    <mergeCell ref="G22:H22"/>
    <mergeCell ref="C23:F23"/>
    <mergeCell ref="G23:H23"/>
    <mergeCell ref="C24:F24"/>
    <mergeCell ref="G24:H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fitToHeight="0" orientation="portrait" r:id="rId1"/>
  <ignoredErrors>
    <ignoredError sqref="B17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8"/>
  <sheetViews>
    <sheetView showGridLines="0" view="pageBreakPreview" zoomScale="85" zoomScaleNormal="85" zoomScaleSheetLayoutView="85" workbookViewId="0">
      <selection activeCell="U36" sqref="U36"/>
    </sheetView>
  </sheetViews>
  <sheetFormatPr defaultColWidth="9" defaultRowHeight="13.5" x14ac:dyDescent="0.15"/>
  <cols>
    <col min="1" max="1" width="4.75" style="31" customWidth="1"/>
    <col min="2" max="2" width="3.75" style="31" customWidth="1"/>
    <col min="3" max="7" width="9" style="31"/>
    <col min="8" max="8" width="9" style="31" customWidth="1"/>
    <col min="9" max="9" width="8.75" style="31" customWidth="1"/>
    <col min="10" max="10" width="4.625" style="31" customWidth="1"/>
    <col min="11" max="11" width="4.375" style="31" customWidth="1"/>
    <col min="12" max="12" width="5.5" style="31" customWidth="1"/>
    <col min="13" max="13" width="15.625" style="31" customWidth="1"/>
    <col min="14" max="14" width="13.75" style="31" customWidth="1"/>
    <col min="15" max="15" width="3.375" style="31" customWidth="1"/>
    <col min="16" max="16" width="15.625" style="31" customWidth="1"/>
    <col min="17" max="17" width="16.625" style="31" bestFit="1" customWidth="1"/>
    <col min="18" max="16384" width="9" style="31"/>
  </cols>
  <sheetData>
    <row r="1" spans="1:17" ht="18" customHeight="1" x14ac:dyDescent="0.15">
      <c r="A1" s="72" t="s">
        <v>56</v>
      </c>
    </row>
    <row r="2" spans="1:17" ht="18" customHeight="1" x14ac:dyDescent="0.15">
      <c r="A2" s="61"/>
    </row>
    <row r="4" spans="1:17" ht="4.5" customHeight="1" x14ac:dyDescent="0.15">
      <c r="B4" s="30"/>
      <c r="M4" s="60"/>
      <c r="N4" s="60"/>
      <c r="O4" s="60"/>
      <c r="P4" s="60"/>
      <c r="Q4" s="60"/>
    </row>
    <row r="5" spans="1:17" ht="4.5" customHeight="1" x14ac:dyDescent="0.15">
      <c r="C5" s="32"/>
      <c r="D5" s="32"/>
      <c r="E5" s="32"/>
      <c r="M5" s="60"/>
      <c r="N5" s="60"/>
      <c r="O5" s="60"/>
      <c r="P5" s="60"/>
      <c r="Q5" s="60"/>
    </row>
    <row r="6" spans="1:17" ht="4.5" customHeight="1" x14ac:dyDescent="0.15">
      <c r="M6" s="60"/>
      <c r="N6" s="60"/>
      <c r="O6" s="60"/>
      <c r="P6" s="60"/>
      <c r="Q6" s="60"/>
    </row>
    <row r="7" spans="1:17" ht="4.5" customHeight="1" x14ac:dyDescent="0.15">
      <c r="M7" s="60"/>
      <c r="N7" s="60"/>
      <c r="O7" s="60"/>
      <c r="P7" s="60"/>
      <c r="Q7" s="60"/>
    </row>
    <row r="8" spans="1:17" ht="4.5" customHeight="1" x14ac:dyDescent="0.15"/>
    <row r="9" spans="1:17" ht="4.5" customHeight="1" x14ac:dyDescent="0.15"/>
    <row r="10" spans="1:17" ht="4.5" customHeight="1" x14ac:dyDescent="0.15"/>
    <row r="11" spans="1:17" ht="4.5" customHeight="1" x14ac:dyDescent="0.15"/>
    <row r="12" spans="1:17" ht="4.5" customHeight="1" x14ac:dyDescent="0.15"/>
    <row r="13" spans="1:17" ht="4.5" customHeight="1" x14ac:dyDescent="0.15"/>
    <row r="14" spans="1:17" ht="4.5" customHeight="1" x14ac:dyDescent="0.15">
      <c r="N14" s="149"/>
      <c r="O14" s="62"/>
    </row>
    <row r="15" spans="1:17" ht="4.5" customHeight="1" x14ac:dyDescent="0.15">
      <c r="N15" s="149"/>
      <c r="O15" s="62"/>
    </row>
    <row r="16" spans="1:17" ht="4.5" customHeight="1" x14ac:dyDescent="0.15"/>
    <row r="17" spans="1:17" ht="4.5" customHeight="1" x14ac:dyDescent="0.15"/>
    <row r="18" spans="1:17" ht="4.5" customHeight="1" x14ac:dyDescent="0.15"/>
    <row r="19" spans="1:17" ht="4.5" customHeight="1" x14ac:dyDescent="0.15"/>
    <row r="20" spans="1:17" ht="4.5" customHeight="1" x14ac:dyDescent="0.15">
      <c r="N20" s="150"/>
      <c r="O20" s="63"/>
    </row>
    <row r="21" spans="1:17" ht="4.5" customHeight="1" x14ac:dyDescent="0.15">
      <c r="M21" s="151" t="s">
        <v>28</v>
      </c>
      <c r="N21" s="150"/>
      <c r="O21" s="63"/>
      <c r="P21" s="151" t="s">
        <v>27</v>
      </c>
    </row>
    <row r="22" spans="1:17" ht="4.5" customHeight="1" x14ac:dyDescent="0.15">
      <c r="M22" s="151"/>
      <c r="P22" s="151"/>
    </row>
    <row r="23" spans="1:17" ht="4.5" customHeight="1" x14ac:dyDescent="0.15">
      <c r="M23" s="151"/>
      <c r="P23" s="151"/>
    </row>
    <row r="24" spans="1:17" ht="4.5" customHeight="1" x14ac:dyDescent="0.15">
      <c r="M24" s="151"/>
      <c r="P24" s="151"/>
    </row>
    <row r="25" spans="1:17" ht="4.5" customHeight="1" x14ac:dyDescent="0.15">
      <c r="M25" s="33"/>
      <c r="N25" s="152"/>
      <c r="O25" s="64"/>
      <c r="P25" s="33"/>
    </row>
    <row r="26" spans="1:17" ht="4.5" customHeight="1" x14ac:dyDescent="0.15">
      <c r="M26" s="33"/>
      <c r="N26" s="152"/>
      <c r="O26" s="64"/>
      <c r="P26" s="33"/>
    </row>
    <row r="27" spans="1:17" ht="4.5" customHeight="1" thickBot="1" x14ac:dyDescent="0.2">
      <c r="M27" s="34"/>
      <c r="N27" s="153"/>
      <c r="O27" s="65"/>
      <c r="P27" s="34"/>
    </row>
    <row r="28" spans="1:17" ht="4.5" customHeight="1" x14ac:dyDescent="0.15">
      <c r="M28" s="35"/>
      <c r="N28" s="36"/>
      <c r="O28" s="37" t="s">
        <v>26</v>
      </c>
      <c r="P28" s="38"/>
    </row>
    <row r="29" spans="1:17" ht="4.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143" t="s">
        <v>61</v>
      </c>
      <c r="N29" s="126" t="s">
        <v>49</v>
      </c>
      <c r="O29" s="37"/>
      <c r="P29" s="39"/>
      <c r="Q29" s="126" t="s">
        <v>66</v>
      </c>
    </row>
    <row r="30" spans="1:17" ht="3.75" customHeight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44"/>
      <c r="N30" s="126"/>
      <c r="O30" s="37"/>
      <c r="P30" s="127" t="s">
        <v>65</v>
      </c>
      <c r="Q30" s="126"/>
    </row>
    <row r="31" spans="1:17" ht="3.7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44"/>
      <c r="N31" s="126"/>
      <c r="O31" s="37"/>
      <c r="P31" s="128"/>
      <c r="Q31" s="126"/>
    </row>
    <row r="32" spans="1:17" ht="3.75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144"/>
      <c r="N32" s="66"/>
      <c r="O32" s="37"/>
      <c r="P32" s="128"/>
      <c r="Q32" s="66"/>
    </row>
    <row r="33" spans="1:25" ht="3.75" customHeight="1" x14ac:dyDescent="0.15">
      <c r="M33" s="144"/>
      <c r="N33" s="36"/>
      <c r="O33" s="37"/>
      <c r="P33" s="129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4.5" customHeight="1" x14ac:dyDescent="0.15">
      <c r="M34" s="144"/>
      <c r="N34" s="36"/>
      <c r="O34" s="37"/>
      <c r="P34" s="130" t="s">
        <v>64</v>
      </c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4.5" customHeight="1" x14ac:dyDescent="0.15">
      <c r="M35" s="145"/>
      <c r="N35" s="36"/>
      <c r="O35" s="37"/>
      <c r="P35" s="131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4.5" customHeight="1" x14ac:dyDescent="0.15">
      <c r="M36" s="133" t="s">
        <v>60</v>
      </c>
      <c r="N36" s="36"/>
      <c r="O36" s="37"/>
      <c r="P36" s="132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4.5" customHeight="1" x14ac:dyDescent="0.15">
      <c r="M37" s="134"/>
      <c r="N37" s="136"/>
      <c r="O37" s="137" t="s">
        <v>47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4.5" customHeight="1" x14ac:dyDescent="0.15">
      <c r="M38" s="135"/>
      <c r="N38" s="136"/>
      <c r="O38" s="138"/>
      <c r="P38" s="40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4.5" customHeight="1" x14ac:dyDescent="0.15">
      <c r="M39" s="41"/>
      <c r="N39" s="136"/>
      <c r="O39" s="138"/>
      <c r="P39" s="40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4.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140" t="s">
        <v>59</v>
      </c>
      <c r="N40" s="136"/>
      <c r="O40" s="138"/>
      <c r="P40" s="141" t="s">
        <v>63</v>
      </c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4.5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140"/>
      <c r="N41" s="36"/>
      <c r="O41" s="138"/>
      <c r="P41" s="141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4.5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140"/>
      <c r="N42" s="36"/>
      <c r="O42" s="138"/>
      <c r="P42" s="141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4.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42"/>
      <c r="N43" s="136"/>
      <c r="O43" s="138"/>
      <c r="P43" s="141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4.5" customHeigh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43"/>
      <c r="N44" s="136"/>
      <c r="O44" s="138"/>
      <c r="P44" s="141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4.5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43"/>
      <c r="N45" s="136"/>
      <c r="O45" s="138"/>
      <c r="P45" s="40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4.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42" t="s">
        <v>58</v>
      </c>
      <c r="N46" s="136"/>
      <c r="O46" s="138"/>
      <c r="P46" s="40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4.5" customHeight="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142"/>
      <c r="N47" s="36"/>
      <c r="O47" s="138"/>
      <c r="P47" s="40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4.5" customHeigh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142"/>
      <c r="N48" s="36"/>
      <c r="O48" s="138"/>
      <c r="P48" s="44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4.5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5"/>
      <c r="N49" s="36"/>
      <c r="O49" s="138"/>
      <c r="P49" s="46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4.5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47"/>
      <c r="N50" s="36"/>
      <c r="O50" s="138"/>
      <c r="P50" s="46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4.5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48"/>
      <c r="N51" s="36"/>
      <c r="O51" s="138"/>
      <c r="P51" s="46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4.5" customHeight="1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48"/>
      <c r="N52" s="36"/>
      <c r="O52" s="138"/>
      <c r="P52" s="46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4.5" customHeight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48"/>
      <c r="N53" s="36"/>
      <c r="O53" s="138"/>
      <c r="P53" s="46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4.5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48"/>
      <c r="N54" s="36"/>
      <c r="O54" s="138"/>
      <c r="P54" s="46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4.5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48"/>
      <c r="N55" s="36"/>
      <c r="O55" s="138"/>
      <c r="P55" s="46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4.5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48"/>
      <c r="N56" s="36"/>
      <c r="O56" s="138"/>
      <c r="P56" s="46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4.5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48"/>
      <c r="N57" s="36"/>
      <c r="O57" s="138"/>
      <c r="P57" s="46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4.5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46" t="s">
        <v>57</v>
      </c>
      <c r="N58" s="147"/>
      <c r="O58" s="138"/>
      <c r="P58" s="46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4.5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146"/>
      <c r="N59" s="147"/>
      <c r="O59" s="138"/>
      <c r="P59" s="46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4.5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46"/>
      <c r="N60" s="147"/>
      <c r="O60" s="138"/>
      <c r="P60" s="148" t="s">
        <v>62</v>
      </c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4.5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146"/>
      <c r="N61" s="147"/>
      <c r="O61" s="138"/>
      <c r="P61" s="148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4.5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146"/>
      <c r="N62" s="36"/>
      <c r="O62" s="138"/>
      <c r="P62" s="148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4.5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146"/>
      <c r="N63" s="36"/>
      <c r="O63" s="138"/>
      <c r="P63" s="148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4.5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46"/>
      <c r="N64" s="36"/>
      <c r="O64" s="138"/>
      <c r="P64" s="148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4.5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48"/>
      <c r="N65" s="36"/>
      <c r="O65" s="138"/>
      <c r="P65" s="46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4.5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48"/>
      <c r="N66" s="36"/>
      <c r="O66" s="138"/>
      <c r="P66" s="46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4.5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48"/>
      <c r="N67" s="36"/>
      <c r="O67" s="138"/>
      <c r="P67" s="46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4.5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48"/>
      <c r="N68" s="36"/>
      <c r="O68" s="138"/>
      <c r="P68" s="46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4.5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48"/>
      <c r="N69" s="36"/>
      <c r="O69" s="138"/>
      <c r="P69" s="46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4.5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48"/>
      <c r="N70" s="36"/>
      <c r="O70" s="138"/>
      <c r="P70" s="46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4.5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48"/>
      <c r="N71" s="36"/>
      <c r="O71" s="138"/>
      <c r="P71" s="46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4.5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48"/>
      <c r="N72" s="36"/>
      <c r="O72" s="138"/>
      <c r="P72" s="46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4.5" customHeight="1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48"/>
      <c r="N73" s="36"/>
      <c r="O73" s="138"/>
      <c r="P73" s="46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4.5" customHeight="1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48"/>
      <c r="N74" s="36"/>
      <c r="O74" s="138"/>
      <c r="P74" s="46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4.5" customHeight="1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48"/>
      <c r="N75" s="36"/>
      <c r="O75" s="138"/>
      <c r="P75" s="46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4.5" customHeight="1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48"/>
      <c r="N76" s="36"/>
      <c r="O76" s="138"/>
      <c r="P76" s="46"/>
    </row>
    <row r="77" spans="1:25" ht="4.5" customHeight="1" thickBo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49"/>
      <c r="N77" s="50"/>
      <c r="O77" s="139"/>
      <c r="P77" s="51"/>
    </row>
    <row r="78" spans="1:25" ht="4.5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125">
        <v>8965</v>
      </c>
      <c r="N78" s="33"/>
      <c r="O78" s="33"/>
      <c r="P78" s="125">
        <v>8965</v>
      </c>
    </row>
    <row r="79" spans="1:25" ht="4.5" customHeight="1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125"/>
      <c r="N79" s="33"/>
      <c r="O79" s="33"/>
      <c r="P79" s="125"/>
    </row>
    <row r="80" spans="1:25" ht="4.5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125"/>
      <c r="N80" s="33"/>
      <c r="O80" s="33"/>
      <c r="P80" s="125"/>
    </row>
    <row r="81" spans="1:16" ht="4.5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125"/>
      <c r="N81" s="33"/>
      <c r="O81" s="33"/>
      <c r="P81" s="125"/>
    </row>
    <row r="82" spans="1:16" ht="4.5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125"/>
      <c r="N82" s="33"/>
      <c r="O82" s="33"/>
      <c r="P82" s="125"/>
    </row>
    <row r="83" spans="1:16" ht="4.5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6" ht="4.5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6" ht="4.5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6" ht="4.5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6" ht="4.5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6" ht="4.5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6" ht="4.5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6" ht="4.5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6" ht="4.5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6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6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6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6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6" x14ac:dyDescent="0.15">
      <c r="A96" s="33"/>
      <c r="B96" s="33"/>
      <c r="C96" s="55" t="s">
        <v>48</v>
      </c>
      <c r="D96" s="56"/>
      <c r="E96" s="56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x14ac:dyDescent="0.15">
      <c r="A97" s="33"/>
      <c r="B97" s="33"/>
      <c r="C97" s="52"/>
      <c r="D97" s="57" t="s">
        <v>25</v>
      </c>
      <c r="E97" s="57" t="s">
        <v>24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x14ac:dyDescent="0.15">
      <c r="A98" s="33"/>
      <c r="B98" s="33"/>
      <c r="C98" s="52" t="s">
        <v>23</v>
      </c>
      <c r="D98" s="53">
        <v>15384</v>
      </c>
      <c r="E98" s="58">
        <f>D98</f>
        <v>15384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 x14ac:dyDescent="0.15">
      <c r="A99" s="33"/>
      <c r="B99" s="33"/>
      <c r="C99" s="52" t="s">
        <v>22</v>
      </c>
      <c r="D99" s="53">
        <v>11980</v>
      </c>
      <c r="E99" s="59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x14ac:dyDescent="0.15">
      <c r="A100" s="33"/>
      <c r="B100" s="33"/>
      <c r="C100" s="52" t="s">
        <v>54</v>
      </c>
      <c r="D100" s="53"/>
      <c r="E100" s="58">
        <v>8965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x14ac:dyDescent="0.15">
      <c r="A101" s="33"/>
      <c r="B101" s="33"/>
      <c r="C101" s="52" t="s">
        <v>55</v>
      </c>
      <c r="D101" s="53"/>
      <c r="E101" s="58">
        <f>D99-E100</f>
        <v>3015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x14ac:dyDescent="0.15">
      <c r="A102" s="33"/>
      <c r="B102" s="33"/>
      <c r="C102" s="52" t="s">
        <v>21</v>
      </c>
      <c r="D102" s="53">
        <v>6963</v>
      </c>
      <c r="E102" s="58">
        <f t="shared" ref="E102:E108" si="0">D102</f>
        <v>6963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15">
      <c r="A103" s="33"/>
      <c r="B103" s="33"/>
      <c r="C103" s="52" t="s">
        <v>20</v>
      </c>
      <c r="D103" s="53">
        <v>3205</v>
      </c>
      <c r="E103" s="58">
        <f t="shared" si="0"/>
        <v>3205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x14ac:dyDescent="0.15">
      <c r="A104" s="33"/>
      <c r="B104" s="33"/>
      <c r="C104" s="52" t="s">
        <v>19</v>
      </c>
      <c r="D104" s="53">
        <v>8913</v>
      </c>
      <c r="E104" s="58">
        <f t="shared" si="0"/>
        <v>8913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15">
      <c r="A105" s="33"/>
      <c r="B105" s="33"/>
      <c r="C105" s="52" t="s">
        <v>18</v>
      </c>
      <c r="D105" s="53">
        <v>9218</v>
      </c>
      <c r="E105" s="58">
        <f t="shared" si="0"/>
        <v>9218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x14ac:dyDescent="0.15">
      <c r="C106" s="52" t="s">
        <v>17</v>
      </c>
      <c r="D106" s="53">
        <v>3691</v>
      </c>
      <c r="E106" s="58">
        <f t="shared" si="0"/>
        <v>3691</v>
      </c>
    </row>
    <row r="107" spans="1:15" x14ac:dyDescent="0.15">
      <c r="C107" s="54" t="s">
        <v>16</v>
      </c>
      <c r="D107" s="53">
        <v>17614</v>
      </c>
      <c r="E107" s="58">
        <f t="shared" si="0"/>
        <v>17614</v>
      </c>
    </row>
    <row r="108" spans="1:15" x14ac:dyDescent="0.15">
      <c r="C108" s="54" t="s">
        <v>15</v>
      </c>
      <c r="D108" s="53">
        <v>3442</v>
      </c>
      <c r="E108" s="58">
        <f t="shared" si="0"/>
        <v>3442</v>
      </c>
    </row>
    <row r="109" spans="1:15" x14ac:dyDescent="0.15">
      <c r="C109" s="52" t="s">
        <v>14</v>
      </c>
      <c r="D109" s="53">
        <f>SUM(D98:D108)</f>
        <v>80410</v>
      </c>
      <c r="E109" s="58">
        <f>D109</f>
        <v>80410</v>
      </c>
    </row>
    <row r="110" spans="1:15" x14ac:dyDescent="0.15">
      <c r="D110" s="68">
        <f>SUM(D98:D106)</f>
        <v>59354</v>
      </c>
      <c r="E110" s="68">
        <f>D110</f>
        <v>59354</v>
      </c>
    </row>
    <row r="111" spans="1:15" ht="4.5" customHeight="1" x14ac:dyDescent="0.15"/>
    <row r="112" spans="1:15" ht="4.5" customHeight="1" x14ac:dyDescent="0.15"/>
    <row r="113" ht="4.5" customHeight="1" x14ac:dyDescent="0.15"/>
    <row r="114" ht="4.5" customHeight="1" x14ac:dyDescent="0.15"/>
    <row r="115" ht="4.5" customHeight="1" x14ac:dyDescent="0.15"/>
    <row r="116" ht="4.5" customHeight="1" x14ac:dyDescent="0.15"/>
    <row r="117" ht="4.5" customHeight="1" x14ac:dyDescent="0.15"/>
    <row r="118" ht="4.5" customHeight="1" x14ac:dyDescent="0.15"/>
    <row r="119" ht="4.5" customHeight="1" x14ac:dyDescent="0.15"/>
    <row r="120" ht="4.5" customHeight="1" x14ac:dyDescent="0.15"/>
    <row r="121" ht="4.5" customHeight="1" x14ac:dyDescent="0.15"/>
    <row r="122" ht="4.5" customHeight="1" x14ac:dyDescent="0.15"/>
    <row r="123" ht="4.5" customHeight="1" x14ac:dyDescent="0.15"/>
    <row r="124" ht="4.5" customHeight="1" x14ac:dyDescent="0.15"/>
    <row r="125" ht="4.5" customHeight="1" x14ac:dyDescent="0.15"/>
    <row r="126" ht="4.5" customHeight="1" x14ac:dyDescent="0.15"/>
    <row r="127" ht="4.5" customHeight="1" x14ac:dyDescent="0.15"/>
    <row r="128" ht="4.5" customHeight="1" x14ac:dyDescent="0.15"/>
    <row r="129" ht="4.5" customHeight="1" x14ac:dyDescent="0.15"/>
    <row r="130" ht="4.5" customHeight="1" x14ac:dyDescent="0.15"/>
    <row r="131" ht="4.5" customHeight="1" x14ac:dyDescent="0.15"/>
    <row r="132" ht="4.5" customHeight="1" x14ac:dyDescent="0.15"/>
    <row r="133" ht="4.5" customHeight="1" x14ac:dyDescent="0.15"/>
    <row r="134" ht="4.5" customHeight="1" x14ac:dyDescent="0.15"/>
    <row r="135" ht="4.5" customHeight="1" x14ac:dyDescent="0.15"/>
    <row r="136" ht="4.5" customHeight="1" x14ac:dyDescent="0.15"/>
    <row r="137" ht="4.5" customHeight="1" x14ac:dyDescent="0.15"/>
    <row r="138" ht="4.5" customHeight="1" x14ac:dyDescent="0.15"/>
    <row r="139" ht="4.5" customHeight="1" x14ac:dyDescent="0.15"/>
    <row r="140" ht="4.5" customHeight="1" x14ac:dyDescent="0.15"/>
    <row r="141" ht="4.5" customHeight="1" x14ac:dyDescent="0.15"/>
    <row r="142" ht="4.5" customHeight="1" x14ac:dyDescent="0.15"/>
    <row r="143" ht="4.5" customHeight="1" x14ac:dyDescent="0.15"/>
    <row r="144" ht="4.5" customHeight="1" x14ac:dyDescent="0.15"/>
    <row r="145" ht="4.5" customHeight="1" x14ac:dyDescent="0.15"/>
    <row r="146" ht="4.5" customHeight="1" x14ac:dyDescent="0.15"/>
    <row r="147" ht="4.5" customHeight="1" x14ac:dyDescent="0.15"/>
    <row r="148" ht="4.5" customHeight="1" x14ac:dyDescent="0.15"/>
    <row r="149" ht="4.5" customHeight="1" x14ac:dyDescent="0.15"/>
    <row r="150" ht="4.5" customHeight="1" x14ac:dyDescent="0.15"/>
    <row r="151" ht="4.5" customHeight="1" x14ac:dyDescent="0.15"/>
    <row r="152" ht="4.5" customHeight="1" x14ac:dyDescent="0.15"/>
    <row r="153" ht="4.5" customHeight="1" x14ac:dyDescent="0.15"/>
    <row r="154" ht="4.5" customHeight="1" x14ac:dyDescent="0.15"/>
    <row r="155" ht="4.5" customHeight="1" x14ac:dyDescent="0.15"/>
    <row r="156" ht="4.5" customHeight="1" x14ac:dyDescent="0.15"/>
    <row r="157" ht="4.5" customHeight="1" x14ac:dyDescent="0.15"/>
    <row r="158" ht="4.5" customHeight="1" x14ac:dyDescent="0.15"/>
    <row r="159" ht="4.5" customHeight="1" x14ac:dyDescent="0.15"/>
    <row r="160" ht="4.5" customHeight="1" x14ac:dyDescent="0.15"/>
    <row r="161" ht="4.5" customHeight="1" x14ac:dyDescent="0.15"/>
    <row r="162" ht="4.5" customHeight="1" x14ac:dyDescent="0.15"/>
    <row r="163" ht="4.5" customHeight="1" x14ac:dyDescent="0.15"/>
    <row r="164" ht="4.5" customHeight="1" x14ac:dyDescent="0.15"/>
    <row r="165" ht="4.5" customHeight="1" x14ac:dyDescent="0.15"/>
    <row r="166" ht="4.5" customHeight="1" x14ac:dyDescent="0.15"/>
    <row r="167" ht="4.5" customHeight="1" x14ac:dyDescent="0.15"/>
    <row r="168" ht="4.5" customHeight="1" x14ac:dyDescent="0.15"/>
    <row r="169" ht="4.5" customHeight="1" x14ac:dyDescent="0.15"/>
    <row r="170" ht="4.5" customHeight="1" x14ac:dyDescent="0.15"/>
    <row r="171" ht="4.5" customHeight="1" x14ac:dyDescent="0.15"/>
    <row r="172" ht="4.5" customHeight="1" x14ac:dyDescent="0.15"/>
    <row r="173" ht="4.5" customHeight="1" x14ac:dyDescent="0.15"/>
    <row r="174" ht="4.5" customHeight="1" x14ac:dyDescent="0.15"/>
    <row r="175" ht="4.5" customHeight="1" x14ac:dyDescent="0.15"/>
    <row r="176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</sheetData>
  <mergeCells count="22">
    <mergeCell ref="P60:P64"/>
    <mergeCell ref="N14:N15"/>
    <mergeCell ref="N20:N21"/>
    <mergeCell ref="M21:M24"/>
    <mergeCell ref="P21:P24"/>
    <mergeCell ref="N25:N27"/>
    <mergeCell ref="M78:M82"/>
    <mergeCell ref="P78:P82"/>
    <mergeCell ref="Q29:Q31"/>
    <mergeCell ref="P30:P33"/>
    <mergeCell ref="P34:P36"/>
    <mergeCell ref="M36:M38"/>
    <mergeCell ref="N37:N40"/>
    <mergeCell ref="O37:O77"/>
    <mergeCell ref="M40:M42"/>
    <mergeCell ref="P40:P44"/>
    <mergeCell ref="N43:N46"/>
    <mergeCell ref="M46:M48"/>
    <mergeCell ref="M29:M35"/>
    <mergeCell ref="N29:N31"/>
    <mergeCell ref="M58:M64"/>
    <mergeCell ref="N58:N61"/>
  </mergeCells>
  <phoneticPr fontId="1"/>
  <pageMargins left="0.59055118110236227" right="0.59055118110236227" top="0.78740157480314965" bottom="0.78740157480314965" header="0.51181102362204722" footer="0.51181102362204722"/>
  <pageSetup paperSize="9" scale="89" firstPageNumber="9" orientation="landscape" useFirstPageNumber="1" r:id="rId1"/>
  <headerFooter alignWithMargins="0"/>
  <rowBreaks count="1" manualBreakCount="1">
    <brk id="2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kisode-ta_1-1-1</vt:lpstr>
      <vt:lpstr>kisode-ta_1-1-2</vt:lpstr>
      <vt:lpstr>'kisode-ta_1-1-1'!Print_Area</vt:lpstr>
      <vt:lpstr>'kisode-ta_1-1-2'!Print_Area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2021-04-27T09:44:19Z</cp:lastPrinted>
  <dcterms:created xsi:type="dcterms:W3CDTF">2017-01-22T11:55:30Z</dcterms:created>
  <dcterms:modified xsi:type="dcterms:W3CDTF">2023-06-22T06:55:25Z</dcterms:modified>
</cp:coreProperties>
</file>